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026\04_部門\01_経営企画室\04_総務チーム\09_経理\20_機種等選定会議\10月７日開催（書面）_スプリンクラーヘッド更新\03_入札公告\"/>
    </mc:Choice>
  </mc:AlternateContent>
  <xr:revisionPtr revIDLastSave="0" documentId="13_ncr:101_{F43C10CD-43E6-47C6-AFCA-B2035E37CCEA}" xr6:coauthVersionLast="47" xr6:coauthVersionMax="47" xr10:uidLastSave="{00000000-0000-0000-0000-000000000000}"/>
  <bookViews>
    <workbookView xWindow="-110" yWindow="-110" windowWidth="19420" windowHeight="11500" tabRatio="843" activeTab="3" xr2:uid="{00000000-000D-0000-FFFF-FFFF00000000}"/>
  </bookViews>
  <sheets>
    <sheet name="入力データ" sheetId="47" r:id="rId1"/>
    <sheet name="表　紙" sheetId="1" r:id="rId2"/>
    <sheet name="概要書" sheetId="5" r:id="rId3"/>
    <sheet name="種目別" sheetId="48" r:id="rId4"/>
    <sheet name="科目内訳" sheetId="7" r:id="rId5"/>
    <sheet name="細目別内訳A" sheetId="61" r:id="rId6"/>
    <sheet name="Module1" sheetId="21" state="veryHidden" r:id="rId7"/>
  </sheets>
  <definedNames>
    <definedName name="_xlnm.Print_Area" localSheetId="4">科目内訳!$B$1:$H$20</definedName>
    <definedName name="_xlnm.Print_Area" localSheetId="2">概要書!$B$2:$J$28</definedName>
    <definedName name="_xlnm.Print_Area" localSheetId="5">細目別内訳A!$A$1:$I$26</definedName>
    <definedName name="_xlnm.Print_Area" localSheetId="3">種目別!$B$2:$G$27</definedName>
    <definedName name="_xlnm.Print_Area" localSheetId="1">'表　紙'!$B$2:$Q$46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61" l="1"/>
  <c r="F11" i="48"/>
  <c r="F16" i="1"/>
  <c r="H23" i="61"/>
  <c r="H22" i="61"/>
  <c r="H4" i="61"/>
  <c r="H11" i="61"/>
  <c r="H10" i="61"/>
  <c r="D4" i="5"/>
  <c r="D6" i="5"/>
  <c r="H24" i="61" l="1"/>
  <c r="H21" i="61"/>
  <c r="H20" i="61"/>
  <c r="H19" i="61"/>
  <c r="H18" i="61"/>
  <c r="H25" i="61" s="1"/>
  <c r="F10" i="7" l="1"/>
  <c r="H17" i="61"/>
  <c r="H9" i="61"/>
  <c r="H8" i="61"/>
  <c r="H7" i="61"/>
  <c r="H6" i="61"/>
  <c r="H5" i="61"/>
  <c r="H14" i="61" l="1"/>
  <c r="G10" i="7"/>
  <c r="D5" i="5"/>
  <c r="K27" i="1"/>
  <c r="I27" i="1"/>
  <c r="G27" i="1"/>
  <c r="B39" i="1"/>
  <c r="F22" i="1"/>
  <c r="F4" i="7" l="1"/>
  <c r="G4" i="7" s="1"/>
  <c r="G5" i="7" s="1"/>
  <c r="G11" i="7"/>
  <c r="F13" i="48" l="1"/>
  <c r="F3" i="48"/>
  <c r="F2" i="48" s="1"/>
  <c r="F15" i="48"/>
</calcChain>
</file>

<file path=xl/sharedStrings.xml><?xml version="1.0" encoding="utf-8"?>
<sst xmlns="http://schemas.openxmlformats.org/spreadsheetml/2006/main" count="122" uniqueCount="96">
  <si>
    <t>平成</t>
  </si>
  <si>
    <t>年度</t>
  </si>
  <si>
    <t>工事名称</t>
  </si>
  <si>
    <t>工事場所</t>
  </si>
  <si>
    <t>年</t>
  </si>
  <si>
    <t>月</t>
  </si>
  <si>
    <t>日</t>
  </si>
  <si>
    <t>工　　事　　概　　要　　書</t>
  </si>
  <si>
    <t>１．工事名称</t>
  </si>
  <si>
    <t>２．工事場所</t>
  </si>
  <si>
    <t>（科目内訳書）</t>
  </si>
  <si>
    <t>名       称</t>
  </si>
  <si>
    <t>数 量</t>
  </si>
  <si>
    <t>単位</t>
  </si>
  <si>
    <t>単  価</t>
  </si>
  <si>
    <t>金      額</t>
  </si>
  <si>
    <t>記　事</t>
  </si>
  <si>
    <t>名　　　称　</t>
  </si>
  <si>
    <t>形状・寸法</t>
  </si>
  <si>
    <t>数量</t>
  </si>
  <si>
    <t>工事年度</t>
    <rPh sb="0" eb="2">
      <t>コウジ</t>
    </rPh>
    <rPh sb="2" eb="4">
      <t>ネンド</t>
    </rPh>
    <phoneticPr fontId="10"/>
  </si>
  <si>
    <t>年度</t>
    <rPh sb="0" eb="2">
      <t>ネンド</t>
    </rPh>
    <phoneticPr fontId="10"/>
  </si>
  <si>
    <t>工事名称</t>
    <rPh sb="0" eb="2">
      <t>コウジ</t>
    </rPh>
    <rPh sb="2" eb="4">
      <t>メイショウ</t>
    </rPh>
    <phoneticPr fontId="10"/>
  </si>
  <si>
    <t>工事</t>
    <rPh sb="0" eb="2">
      <t>コウジ</t>
    </rPh>
    <phoneticPr fontId="10"/>
  </si>
  <si>
    <t>工事場所</t>
    <rPh sb="0" eb="2">
      <t>コウジ</t>
    </rPh>
    <rPh sb="2" eb="4">
      <t>バショ</t>
    </rPh>
    <phoneticPr fontId="10"/>
  </si>
  <si>
    <t>工事期限</t>
    <rPh sb="0" eb="2">
      <t>コウジ</t>
    </rPh>
    <rPh sb="2" eb="4">
      <t>キゲン</t>
    </rPh>
    <phoneticPr fontId="10"/>
  </si>
  <si>
    <t>年</t>
    <rPh sb="0" eb="1">
      <t>ネン</t>
    </rPh>
    <phoneticPr fontId="10"/>
  </si>
  <si>
    <t>月</t>
    <rPh sb="0" eb="1">
      <t>ガツ</t>
    </rPh>
    <phoneticPr fontId="10"/>
  </si>
  <si>
    <t>日まで</t>
    <rPh sb="0" eb="1">
      <t>ニチ</t>
    </rPh>
    <phoneticPr fontId="10"/>
  </si>
  <si>
    <t>発注機関</t>
    <rPh sb="0" eb="2">
      <t>ハッチュウ</t>
    </rPh>
    <rPh sb="2" eb="4">
      <t>キカン</t>
    </rPh>
    <phoneticPr fontId="10"/>
  </si>
  <si>
    <t>３．工事期間</t>
    <rPh sb="2" eb="4">
      <t>コウジ</t>
    </rPh>
    <rPh sb="4" eb="6">
      <t>キカン</t>
    </rPh>
    <phoneticPr fontId="10"/>
  </si>
  <si>
    <t>工事期間</t>
    <rPh sb="0" eb="2">
      <t>コウジ</t>
    </rPh>
    <rPh sb="2" eb="4">
      <t>キカン</t>
    </rPh>
    <phoneticPr fontId="10"/>
  </si>
  <si>
    <t>工事期間</t>
    <phoneticPr fontId="10"/>
  </si>
  <si>
    <t>まで</t>
    <phoneticPr fontId="10"/>
  </si>
  <si>
    <t>４．工事概要</t>
    <phoneticPr fontId="10"/>
  </si>
  <si>
    <t>摘　　　要</t>
    <rPh sb="0" eb="1">
      <t>チャク</t>
    </rPh>
    <rPh sb="4" eb="5">
      <t>ヨウ</t>
    </rPh>
    <phoneticPr fontId="10"/>
  </si>
  <si>
    <t>備　考</t>
    <rPh sb="0" eb="1">
      <t>ビ</t>
    </rPh>
    <rPh sb="2" eb="3">
      <t>コウ</t>
    </rPh>
    <phoneticPr fontId="10"/>
  </si>
  <si>
    <t>設計金額</t>
    <rPh sb="0" eb="2">
      <t>セッケイ</t>
    </rPh>
    <rPh sb="2" eb="4">
      <t>キンガク</t>
    </rPh>
    <phoneticPr fontId="10"/>
  </si>
  <si>
    <t>工事価格</t>
    <rPh sb="0" eb="2">
      <t>コウジ</t>
    </rPh>
    <rPh sb="2" eb="4">
      <t>カカク</t>
    </rPh>
    <phoneticPr fontId="10"/>
  </si>
  <si>
    <t>消費税等相当額</t>
    <rPh sb="0" eb="3">
      <t>ショウヒゼイ</t>
    </rPh>
    <rPh sb="3" eb="4">
      <t>トウ</t>
    </rPh>
    <rPh sb="4" eb="7">
      <t>ソウトウガク</t>
    </rPh>
    <phoneticPr fontId="10"/>
  </si>
  <si>
    <t>金</t>
    <rPh sb="0" eb="1">
      <t>キン</t>
    </rPh>
    <phoneticPr fontId="10"/>
  </si>
  <si>
    <t>円</t>
    <rPh sb="0" eb="1">
      <t>エン</t>
    </rPh>
    <phoneticPr fontId="10"/>
  </si>
  <si>
    <t>（種目別内訳）</t>
    <rPh sb="1" eb="4">
      <t>シュモクベツ</t>
    </rPh>
    <rPh sb="4" eb="6">
      <t>ウチワケ</t>
    </rPh>
    <phoneticPr fontId="10"/>
  </si>
  <si>
    <t>式</t>
    <rPh sb="0" eb="1">
      <t>シキ</t>
    </rPh>
    <phoneticPr fontId="10"/>
  </si>
  <si>
    <t>合計（工事価格）</t>
    <rPh sb="0" eb="2">
      <t>ゴウケイ</t>
    </rPh>
    <rPh sb="3" eb="5">
      <t>コウジ</t>
    </rPh>
    <rPh sb="5" eb="7">
      <t>カカク</t>
    </rPh>
    <phoneticPr fontId="10"/>
  </si>
  <si>
    <t>総合計（設計金額）</t>
    <rPh sb="0" eb="3">
      <t>ソウゴウケイ</t>
    </rPh>
    <rPh sb="4" eb="6">
      <t>セッケイ</t>
    </rPh>
    <rPh sb="6" eb="8">
      <t>キンガク</t>
    </rPh>
    <phoneticPr fontId="10"/>
  </si>
  <si>
    <t>（細目別内訳）</t>
    <rPh sb="1" eb="3">
      <t>サイモク</t>
    </rPh>
    <rPh sb="3" eb="6">
      <t>ベツウチワケ</t>
    </rPh>
    <phoneticPr fontId="10"/>
  </si>
  <si>
    <t>（２）</t>
    <phoneticPr fontId="10"/>
  </si>
  <si>
    <t>（３）</t>
    <phoneticPr fontId="10"/>
  </si>
  <si>
    <t>形状寸法</t>
    <phoneticPr fontId="10"/>
  </si>
  <si>
    <t>Ｃ　消費税等相当額</t>
    <rPh sb="2" eb="5">
      <t>ショウヒゼイ</t>
    </rPh>
    <rPh sb="5" eb="6">
      <t>トウ</t>
    </rPh>
    <rPh sb="6" eb="9">
      <t>ソウトウガク</t>
    </rPh>
    <phoneticPr fontId="10"/>
  </si>
  <si>
    <t>計</t>
    <rPh sb="0" eb="1">
      <t>ケイ</t>
    </rPh>
    <phoneticPr fontId="10"/>
  </si>
  <si>
    <t>（1）</t>
    <phoneticPr fontId="10"/>
  </si>
  <si>
    <t>契約締結の日から</t>
    <rPh sb="0" eb="2">
      <t>ケイヤク</t>
    </rPh>
    <rPh sb="2" eb="4">
      <t>テイケツ</t>
    </rPh>
    <rPh sb="5" eb="6">
      <t>ヒ</t>
    </rPh>
    <phoneticPr fontId="10"/>
  </si>
  <si>
    <t>　　設　　　計　　　書</t>
    <phoneticPr fontId="10"/>
  </si>
  <si>
    <t>令和</t>
    <rPh sb="0" eb="2">
      <t>レイワ</t>
    </rPh>
    <phoneticPr fontId="10"/>
  </si>
  <si>
    <t>令和</t>
    <rPh sb="0" eb="2">
      <t>レイワ</t>
    </rPh>
    <phoneticPr fontId="10"/>
  </si>
  <si>
    <t>足柄上郡中井町境２１８番地</t>
    <rPh sb="0" eb="4">
      <t>アシガラカミグン</t>
    </rPh>
    <rPh sb="4" eb="7">
      <t>ナカイマチ</t>
    </rPh>
    <rPh sb="7" eb="8">
      <t>サカイ</t>
    </rPh>
    <rPh sb="11" eb="12">
      <t>バン</t>
    </rPh>
    <rPh sb="12" eb="13">
      <t>チ</t>
    </rPh>
    <phoneticPr fontId="10"/>
  </si>
  <si>
    <t>日</t>
    <rPh sb="0" eb="1">
      <t>ニチ</t>
    </rPh>
    <phoneticPr fontId="10"/>
  </si>
  <si>
    <t>式</t>
    <rPh sb="0" eb="1">
      <t>シキ</t>
    </rPh>
    <phoneticPr fontId="10"/>
  </si>
  <si>
    <t>備考</t>
    <rPh sb="0" eb="2">
      <t>ビコウ</t>
    </rPh>
    <phoneticPr fontId="10"/>
  </si>
  <si>
    <t>単価</t>
    <phoneticPr fontId="10"/>
  </si>
  <si>
    <t>金額</t>
    <phoneticPr fontId="10"/>
  </si>
  <si>
    <t>（４）</t>
    <phoneticPr fontId="10"/>
  </si>
  <si>
    <t>数量</t>
    <rPh sb="0" eb="1">
      <t>スウリョウ</t>
    </rPh>
    <phoneticPr fontId="10"/>
  </si>
  <si>
    <t>小計</t>
    <rPh sb="0" eb="1">
      <t>ショウ</t>
    </rPh>
    <rPh sb="1" eb="2">
      <t>ケイ</t>
    </rPh>
    <phoneticPr fontId="10"/>
  </si>
  <si>
    <t>神奈川県立福祉機構</t>
    <rPh sb="0" eb="3">
      <t>カナガワ</t>
    </rPh>
    <rPh sb="3" eb="5">
      <t>ケンリツ</t>
    </rPh>
    <rPh sb="5" eb="9">
      <t>フクシキコウ</t>
    </rPh>
    <phoneticPr fontId="10"/>
  </si>
  <si>
    <t>個</t>
    <rPh sb="0" eb="1">
      <t>コ</t>
    </rPh>
    <phoneticPr fontId="10"/>
  </si>
  <si>
    <t>令和９年３月31日まで</t>
    <rPh sb="0" eb="2">
      <t>レイワ</t>
    </rPh>
    <rPh sb="3" eb="4">
      <t>ネン</t>
    </rPh>
    <rPh sb="5" eb="6">
      <t>ガツ</t>
    </rPh>
    <rPh sb="8" eb="9">
      <t>ヒ</t>
    </rPh>
    <phoneticPr fontId="10"/>
  </si>
  <si>
    <t>本工事は、園内に設置しているスプリンクラーヘッドを更新するもの</t>
    <rPh sb="0" eb="1">
      <t>ホン</t>
    </rPh>
    <rPh sb="1" eb="3">
      <t>コウジ</t>
    </rPh>
    <rPh sb="5" eb="6">
      <t>ナカゾノ</t>
    </rPh>
    <rPh sb="6" eb="7">
      <t>ナイ</t>
    </rPh>
    <rPh sb="8" eb="10">
      <t>セッチ</t>
    </rPh>
    <rPh sb="25" eb="27">
      <t>コウシン</t>
    </rPh>
    <phoneticPr fontId="10"/>
  </si>
  <si>
    <t>　</t>
    <phoneticPr fontId="10"/>
  </si>
  <si>
    <t>A　直接工事費</t>
    <rPh sb="2" eb="7">
      <t>チョクセツコウジヒ</t>
    </rPh>
    <phoneticPr fontId="10"/>
  </si>
  <si>
    <t>B　共通費</t>
    <rPh sb="2" eb="5">
      <t>キョウツウヒ</t>
    </rPh>
    <phoneticPr fontId="10"/>
  </si>
  <si>
    <t>Ａ　直接工事費</t>
    <rPh sb="2" eb="7">
      <t>チョクセツコウジヒ</t>
    </rPh>
    <phoneticPr fontId="10"/>
  </si>
  <si>
    <t>　ア　スプリンクラーヘッド　
　　　埋込型72℃</t>
    <rPh sb="18" eb="21">
      <t>ウメコミガタ</t>
    </rPh>
    <phoneticPr fontId="10"/>
  </si>
  <si>
    <t>　イ　スプリンクラーヘッド
　　　埋込型98℃　厨房用</t>
    <rPh sb="17" eb="20">
      <t>ウメコミガタ</t>
    </rPh>
    <rPh sb="24" eb="27">
      <t>チュウボウヨウ</t>
    </rPh>
    <phoneticPr fontId="10"/>
  </si>
  <si>
    <t>埋込型72℃</t>
  </si>
  <si>
    <t>埋込型98℃</t>
  </si>
  <si>
    <t>　ウ　スプリンクラーヘッド
　　　露出上向き型72℃　講堂用　</t>
    <rPh sb="17" eb="19">
      <t>ロシュツ</t>
    </rPh>
    <rPh sb="19" eb="21">
      <t>ウワム</t>
    </rPh>
    <rPh sb="22" eb="23">
      <t>ガタ</t>
    </rPh>
    <rPh sb="27" eb="30">
      <t>コウドウヨウ</t>
    </rPh>
    <phoneticPr fontId="10"/>
  </si>
  <si>
    <t>露出上向き型72℃</t>
    <phoneticPr fontId="10"/>
  </si>
  <si>
    <t>　エ　シーリングプレート　ガード付</t>
    <rPh sb="16" eb="17">
      <t>ツキ</t>
    </rPh>
    <phoneticPr fontId="10"/>
  </si>
  <si>
    <t>　オ　交換工事費</t>
    <rPh sb="3" eb="8">
      <t>コウカンコウジヒ</t>
    </rPh>
    <phoneticPr fontId="10"/>
  </si>
  <si>
    <t>　カ　水抜き水張り費</t>
    <rPh sb="3" eb="5">
      <t>ミズヌ</t>
    </rPh>
    <rPh sb="6" eb="8">
      <t>ミズハリ</t>
    </rPh>
    <rPh sb="9" eb="10">
      <t>ヒ</t>
    </rPh>
    <phoneticPr fontId="10"/>
  </si>
  <si>
    <t>　キ　仮設足場組立解体費</t>
    <rPh sb="3" eb="5">
      <t>カセツ</t>
    </rPh>
    <rPh sb="5" eb="7">
      <t>アシバ</t>
    </rPh>
    <rPh sb="7" eb="9">
      <t>クミタテ</t>
    </rPh>
    <rPh sb="9" eb="12">
      <t>カイタイヒ</t>
    </rPh>
    <phoneticPr fontId="10"/>
  </si>
  <si>
    <t>　ク　産業廃棄物処理費</t>
    <rPh sb="3" eb="5">
      <t>サンギョウ</t>
    </rPh>
    <rPh sb="5" eb="8">
      <t>ハイキブツ</t>
    </rPh>
    <rPh sb="8" eb="10">
      <t>ショリ</t>
    </rPh>
    <rPh sb="10" eb="11">
      <t>ヒ</t>
    </rPh>
    <phoneticPr fontId="10"/>
  </si>
  <si>
    <t>B　共通費</t>
    <rPh sb="2" eb="4">
      <t>キョウツウ</t>
    </rPh>
    <rPh sb="4" eb="5">
      <t>ヒ</t>
    </rPh>
    <phoneticPr fontId="10"/>
  </si>
  <si>
    <t>　ケ　消耗品及び雑材料費</t>
    <rPh sb="3" eb="5">
      <t>ショウモウ</t>
    </rPh>
    <rPh sb="5" eb="6">
      <t>ヒン</t>
    </rPh>
    <rPh sb="6" eb="7">
      <t>オヨ</t>
    </rPh>
    <rPh sb="8" eb="9">
      <t>ザツ</t>
    </rPh>
    <rPh sb="9" eb="12">
      <t>ザイリョウヒ</t>
    </rPh>
    <phoneticPr fontId="10"/>
  </si>
  <si>
    <t>　ア　安全対策費</t>
    <rPh sb="3" eb="5">
      <t>アンゼン</t>
    </rPh>
    <rPh sb="5" eb="8">
      <t>タイサクヒ</t>
    </rPh>
    <phoneticPr fontId="10"/>
  </si>
  <si>
    <t>　イ　運搬交通費</t>
    <rPh sb="3" eb="8">
      <t>ウンパンコウツウヒ</t>
    </rPh>
    <phoneticPr fontId="10"/>
  </si>
  <si>
    <t>　ウ　現場経費</t>
    <rPh sb="3" eb="7">
      <t>ゲンバケイヒ</t>
    </rPh>
    <phoneticPr fontId="10"/>
  </si>
  <si>
    <t>　エ　現場管理費</t>
    <rPh sb="3" eb="5">
      <t>ゲンバ</t>
    </rPh>
    <rPh sb="5" eb="8">
      <t>カンリヒ</t>
    </rPh>
    <phoneticPr fontId="10"/>
  </si>
  <si>
    <t>　オ　諸経費</t>
    <rPh sb="3" eb="6">
      <t>ショケイヒ</t>
    </rPh>
    <phoneticPr fontId="10"/>
  </si>
  <si>
    <t>　カ　法定福利費</t>
    <rPh sb="3" eb="5">
      <t>ホウテイ</t>
    </rPh>
    <rPh sb="5" eb="8">
      <t>フクリヒ</t>
    </rPh>
    <phoneticPr fontId="10"/>
  </si>
  <si>
    <t>箇所</t>
    <rPh sb="0" eb="2">
      <t>カショ</t>
    </rPh>
    <phoneticPr fontId="10"/>
  </si>
  <si>
    <t>回</t>
    <rPh sb="0" eb="1">
      <t>カイ</t>
    </rPh>
    <phoneticPr fontId="10"/>
  </si>
  <si>
    <t>神奈川県立福祉機構中井やまゆり園スプリンクラーヘッド更新</t>
    <rPh sb="0" eb="9">
      <t>カナガワケンリツフクシキコウ</t>
    </rPh>
    <rPh sb="9" eb="11">
      <t>ナカイ</t>
    </rPh>
    <rPh sb="15" eb="16">
      <t>エン</t>
    </rPh>
    <rPh sb="26" eb="28">
      <t>コウシン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</si>
</sst>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&quot;￡&quot;_);\(#,##0&quot;￡&quot;\)"/>
  </numFmts>
  <fonts count="25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6"/>
      <name val="明朝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6"/>
      <color indexed="9"/>
      <name val="HG丸ｺﾞｼｯｸM-PRO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76" fontId="13" fillId="0" borderId="0" applyFill="0" applyBorder="0" applyAlignment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77" fontId="3" fillId="0" borderId="0"/>
    <xf numFmtId="0" fontId="17" fillId="0" borderId="0"/>
    <xf numFmtId="10" fontId="17" fillId="0" borderId="0" applyFont="0" applyFill="0" applyBorder="0" applyAlignment="0" applyProtection="0"/>
    <xf numFmtId="4" fontId="14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>
      <alignment horizontal="center"/>
    </xf>
    <xf numFmtId="38" fontId="1" fillId="0" borderId="0" applyFont="0" applyFill="0" applyBorder="0" applyAlignment="0" applyProtection="0"/>
    <xf numFmtId="0" fontId="2" fillId="0" borderId="0"/>
  </cellStyleXfs>
  <cellXfs count="174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/>
    <xf numFmtId="0" fontId="6" fillId="0" borderId="9" xfId="0" quotePrefix="1" applyFont="1" applyBorder="1" applyAlignment="1">
      <alignment horizontal="left"/>
    </xf>
    <xf numFmtId="0" fontId="4" fillId="0" borderId="9" xfId="0" applyFont="1" applyBorder="1"/>
    <xf numFmtId="0" fontId="6" fillId="0" borderId="0" xfId="0" quotePrefix="1" applyFont="1" applyAlignment="1">
      <alignment horizontal="left"/>
    </xf>
    <xf numFmtId="0" fontId="7" fillId="0" borderId="9" xfId="0" applyFont="1" applyBorder="1"/>
    <xf numFmtId="0" fontId="5" fillId="0" borderId="9" xfId="0" applyFont="1" applyBorder="1"/>
    <xf numFmtId="0" fontId="9" fillId="0" borderId="0" xfId="0" applyFont="1"/>
    <xf numFmtId="0" fontId="8" fillId="0" borderId="7" xfId="0" applyFont="1" applyBorder="1"/>
    <xf numFmtId="0" fontId="8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38" fontId="4" fillId="0" borderId="0" xfId="14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38" fontId="4" fillId="0" borderId="0" xfId="14" applyFont="1" applyAlignment="1">
      <alignment vertical="center"/>
    </xf>
    <xf numFmtId="38" fontId="4" fillId="0" borderId="0" xfId="14" quotePrefix="1" applyFont="1" applyAlignment="1">
      <alignment horizontal="left" vertical="center"/>
    </xf>
    <xf numFmtId="0" fontId="8" fillId="0" borderId="3" xfId="0" quotePrefix="1" applyFont="1" applyBorder="1" applyAlignment="1">
      <alignment horizontal="center" vertical="center"/>
    </xf>
    <xf numFmtId="38" fontId="4" fillId="0" borderId="3" xfId="14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38" fontId="11" fillId="0" borderId="3" xfId="14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0" xfId="0" quotePrefix="1" applyFont="1" applyAlignment="1">
      <alignment horizontal="left" vertical="center"/>
    </xf>
    <xf numFmtId="4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8" fontId="8" fillId="0" borderId="13" xfId="14" applyFont="1" applyBorder="1" applyAlignment="1">
      <alignment horizontal="right" vertical="center"/>
    </xf>
    <xf numFmtId="0" fontId="0" fillId="4" borderId="3" xfId="0" applyFill="1" applyBorder="1"/>
    <xf numFmtId="0" fontId="0" fillId="4" borderId="14" xfId="0" applyFill="1" applyBorder="1"/>
    <xf numFmtId="0" fontId="8" fillId="0" borderId="0" xfId="0" applyFont="1" applyAlignment="1">
      <alignment horizontal="center"/>
    </xf>
    <xf numFmtId="0" fontId="7" fillId="0" borderId="9" xfId="0" quotePrefix="1" applyFont="1" applyBorder="1" applyAlignment="1">
      <alignment horizontal="left"/>
    </xf>
    <xf numFmtId="0" fontId="5" fillId="0" borderId="7" xfId="0" applyFont="1" applyBorder="1"/>
    <xf numFmtId="0" fontId="5" fillId="0" borderId="9" xfId="0" quotePrefix="1" applyFont="1" applyBorder="1" applyAlignment="1">
      <alignment horizontal="left"/>
    </xf>
    <xf numFmtId="0" fontId="5" fillId="0" borderId="8" xfId="0" applyFont="1" applyBorder="1"/>
    <xf numFmtId="0" fontId="5" fillId="0" borderId="15" xfId="0" applyFont="1" applyBorder="1"/>
    <xf numFmtId="0" fontId="21" fillId="0" borderId="0" xfId="0" applyFont="1"/>
    <xf numFmtId="0" fontId="21" fillId="0" borderId="0" xfId="0" applyFont="1" applyAlignment="1">
      <alignment horizontal="left"/>
    </xf>
    <xf numFmtId="0" fontId="11" fillId="0" borderId="9" xfId="0" applyFont="1" applyBorder="1" applyAlignment="1">
      <alignment horizontal="left" vertical="center"/>
    </xf>
    <xf numFmtId="0" fontId="8" fillId="0" borderId="16" xfId="0" quotePrefix="1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4" fillId="0" borderId="17" xfId="0" applyFont="1" applyBorder="1"/>
    <xf numFmtId="0" fontId="8" fillId="0" borderId="13" xfId="0" applyFont="1" applyBorder="1" applyAlignment="1">
      <alignment horizontal="distributed"/>
    </xf>
    <xf numFmtId="0" fontId="8" fillId="0" borderId="13" xfId="0" applyFont="1" applyBorder="1"/>
    <xf numFmtId="0" fontId="8" fillId="0" borderId="18" xfId="0" applyFont="1" applyBorder="1"/>
    <xf numFmtId="0" fontId="4" fillId="0" borderId="15" xfId="0" applyFont="1" applyBorder="1"/>
    <xf numFmtId="0" fontId="8" fillId="0" borderId="0" xfId="0" applyFont="1" applyAlignment="1">
      <alignment horizontal="distributed"/>
    </xf>
    <xf numFmtId="0" fontId="8" fillId="0" borderId="19" xfId="0" applyFont="1" applyBorder="1"/>
    <xf numFmtId="0" fontId="8" fillId="0" borderId="9" xfId="0" applyFont="1" applyBorder="1"/>
    <xf numFmtId="38" fontId="8" fillId="0" borderId="9" xfId="14" quotePrefix="1" applyFont="1" applyBorder="1" applyAlignment="1">
      <alignment horizontal="left"/>
    </xf>
    <xf numFmtId="0" fontId="8" fillId="0" borderId="20" xfId="0" applyFont="1" applyBorder="1"/>
    <xf numFmtId="0" fontId="8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8" fontId="8" fillId="0" borderId="13" xfId="0" applyNumberFormat="1" applyFont="1" applyBorder="1"/>
    <xf numFmtId="0" fontId="8" fillId="0" borderId="0" xfId="0" applyFont="1" applyAlignment="1">
      <alignment shrinkToFit="1"/>
    </xf>
    <xf numFmtId="0" fontId="11" fillId="0" borderId="9" xfId="0" applyFont="1" applyBorder="1" applyAlignment="1">
      <alignment horizontal="distributed" vertical="center"/>
    </xf>
    <xf numFmtId="4" fontId="11" fillId="0" borderId="2" xfId="0" applyNumberFormat="1" applyFont="1" applyBorder="1" applyAlignment="1">
      <alignment horizontal="distributed" vertical="center" shrinkToFit="1"/>
    </xf>
    <xf numFmtId="0" fontId="11" fillId="0" borderId="22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0" xfId="0" applyFont="1"/>
    <xf numFmtId="17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2" xfId="15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/>
    </xf>
    <xf numFmtId="4" fontId="11" fillId="0" borderId="2" xfId="0" applyNumberFormat="1" applyFont="1" applyBorder="1" applyAlignment="1">
      <alignment horizontal="center" vertical="center" shrinkToFit="1"/>
    </xf>
    <xf numFmtId="38" fontId="4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8" fillId="0" borderId="13" xfId="0" quotePrefix="1" applyFont="1" applyBorder="1" applyAlignment="1">
      <alignment horizontal="right" vertical="center"/>
    </xf>
    <xf numFmtId="0" fontId="11" fillId="0" borderId="16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11" fillId="0" borderId="16" xfId="15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0" xfId="0" quotePrefix="1" applyFont="1" applyAlignment="1">
      <alignment horizontal="left" wrapText="1"/>
    </xf>
    <xf numFmtId="0" fontId="0" fillId="0" borderId="0" xfId="0" applyAlignment="1">
      <alignment wrapText="1"/>
    </xf>
    <xf numFmtId="0" fontId="11" fillId="0" borderId="0" xfId="15" applyFont="1" applyAlignment="1">
      <alignment vertical="center" shrinkToFit="1"/>
    </xf>
    <xf numFmtId="0" fontId="11" fillId="0" borderId="9" xfId="15" applyFont="1" applyBorder="1" applyAlignment="1">
      <alignment horizontal="center" vertical="center"/>
    </xf>
    <xf numFmtId="0" fontId="11" fillId="0" borderId="22" xfId="15" applyFont="1" applyBorder="1" applyAlignment="1">
      <alignment horizontal="left" vertical="center" shrinkToFit="1"/>
    </xf>
    <xf numFmtId="3" fontId="11" fillId="0" borderId="3" xfId="15" applyNumberFormat="1" applyFont="1" applyBorder="1" applyAlignment="1">
      <alignment vertical="center" shrinkToFit="1"/>
    </xf>
    <xf numFmtId="0" fontId="11" fillId="0" borderId="0" xfId="15" applyFont="1" applyAlignment="1">
      <alignment horizontal="center" vertical="center" shrinkToFit="1"/>
    </xf>
    <xf numFmtId="0" fontId="11" fillId="0" borderId="3" xfId="15" applyFont="1" applyBorder="1" applyAlignment="1">
      <alignment horizontal="center" vertical="center" shrinkToFit="1"/>
    </xf>
    <xf numFmtId="0" fontId="11" fillId="0" borderId="3" xfId="15" applyFont="1" applyBorder="1" applyAlignment="1">
      <alignment vertical="center" wrapText="1" shrinkToFit="1"/>
    </xf>
    <xf numFmtId="0" fontId="11" fillId="0" borderId="22" xfId="15" applyFont="1" applyBorder="1" applyAlignment="1">
      <alignment horizontal="left" vertical="center" wrapText="1" shrinkToFit="1"/>
    </xf>
    <xf numFmtId="0" fontId="11" fillId="0" borderId="9" xfId="15" applyFont="1" applyBorder="1" applyAlignment="1">
      <alignment horizontal="center" vertical="center" wrapText="1"/>
    </xf>
    <xf numFmtId="0" fontId="11" fillId="0" borderId="3" xfId="15" applyFont="1" applyBorder="1" applyAlignment="1">
      <alignment horizontal="center" vertical="center" wrapText="1" shrinkToFit="1"/>
    </xf>
    <xf numFmtId="0" fontId="11" fillId="0" borderId="0" xfId="15" applyFont="1" applyAlignment="1">
      <alignment vertical="center" wrapText="1" shrinkToFit="1"/>
    </xf>
    <xf numFmtId="0" fontId="4" fillId="0" borderId="0" xfId="0" quotePrefix="1" applyFont="1" applyAlignment="1">
      <alignment vertical="center"/>
    </xf>
    <xf numFmtId="0" fontId="11" fillId="0" borderId="2" xfId="0" quotePrefix="1" applyFont="1" applyBorder="1" applyAlignment="1">
      <alignment horizontal="left" vertical="center"/>
    </xf>
    <xf numFmtId="0" fontId="5" fillId="0" borderId="0" xfId="0" quotePrefix="1" applyFont="1"/>
    <xf numFmtId="0" fontId="11" fillId="0" borderId="0" xfId="15" applyFont="1" applyAlignment="1">
      <alignment horizontal="left" vertical="center" shrinkToFit="1"/>
    </xf>
    <xf numFmtId="0" fontId="11" fillId="0" borderId="13" xfId="15" applyFont="1" applyBorder="1" applyAlignment="1">
      <alignment horizontal="center" vertical="center" shrinkToFit="1"/>
    </xf>
    <xf numFmtId="38" fontId="11" fillId="0" borderId="13" xfId="14" applyFont="1" applyFill="1" applyBorder="1" applyAlignment="1">
      <alignment vertical="center" shrinkToFit="1"/>
    </xf>
    <xf numFmtId="3" fontId="11" fillId="0" borderId="13" xfId="15" applyNumberFormat="1" applyFont="1" applyBorder="1" applyAlignment="1">
      <alignment vertical="center" shrinkToFit="1"/>
    </xf>
    <xf numFmtId="3" fontId="11" fillId="0" borderId="13" xfId="15" quotePrefix="1" applyNumberFormat="1" applyFont="1" applyBorder="1" applyAlignment="1">
      <alignment horizontal="right" vertical="center" wrapText="1" shrinkToFit="1"/>
    </xf>
    <xf numFmtId="0" fontId="4" fillId="0" borderId="0" xfId="0" quotePrefix="1" applyFont="1" applyAlignment="1">
      <alignment horizontal="right" vertical="center" wrapText="1" shrinkToFit="1"/>
    </xf>
    <xf numFmtId="0" fontId="11" fillId="0" borderId="0" xfId="0" quotePrefix="1" applyFont="1" applyAlignment="1">
      <alignment horizontal="right" vertical="center" wrapText="1" shrinkToFit="1"/>
    </xf>
    <xf numFmtId="38" fontId="11" fillId="0" borderId="9" xfId="14" applyFont="1" applyFill="1" applyBorder="1" applyAlignment="1">
      <alignment horizontal="center" vertical="center"/>
    </xf>
    <xf numFmtId="38" fontId="11" fillId="0" borderId="3" xfId="14" applyFont="1" applyFill="1" applyBorder="1" applyAlignment="1">
      <alignment horizontal="center" vertical="center" shrinkToFit="1"/>
    </xf>
    <xf numFmtId="38" fontId="11" fillId="0" borderId="3" xfId="14" applyFont="1" applyFill="1" applyBorder="1" applyAlignment="1">
      <alignment vertical="center" shrinkToFit="1"/>
    </xf>
    <xf numFmtId="38" fontId="11" fillId="0" borderId="0" xfId="14" applyFont="1" applyFill="1" applyAlignment="1">
      <alignment vertical="center" shrinkToFit="1"/>
    </xf>
    <xf numFmtId="0" fontId="11" fillId="0" borderId="2" xfId="15" applyFont="1" applyBorder="1" applyAlignment="1">
      <alignment horizontal="center" vertical="center" shrinkToFit="1"/>
    </xf>
    <xf numFmtId="0" fontId="11" fillId="0" borderId="16" xfId="15" applyFont="1" applyBorder="1" applyAlignment="1">
      <alignment horizontal="left" vertical="center" wrapText="1" shrinkToFit="1"/>
    </xf>
    <xf numFmtId="0" fontId="11" fillId="0" borderId="2" xfId="15" applyFont="1" applyBorder="1" applyAlignment="1">
      <alignment horizontal="left" vertical="center" wrapText="1" shrinkToFit="1"/>
    </xf>
    <xf numFmtId="0" fontId="24" fillId="0" borderId="3" xfId="15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shrinkToFit="1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4" borderId="16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5" fontId="11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17" fontId="11" fillId="0" borderId="2" xfId="0" applyNumberFormat="1" applyFont="1" applyBorder="1" applyAlignment="1">
      <alignment horizontal="left" vertical="center" shrinkToFit="1"/>
    </xf>
    <xf numFmtId="0" fontId="11" fillId="0" borderId="16" xfId="15" applyFont="1" applyBorder="1" applyAlignment="1">
      <alignment vertical="center"/>
    </xf>
    <xf numFmtId="0" fontId="0" fillId="0" borderId="22" xfId="0" applyBorder="1" applyAlignment="1">
      <alignment vertical="center"/>
    </xf>
    <xf numFmtId="0" fontId="11" fillId="0" borderId="16" xfId="0" applyFont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11" fillId="0" borderId="16" xfId="15" applyFont="1" applyBorder="1" applyAlignment="1">
      <alignment horizontal="center" vertical="center" shrinkToFit="1"/>
    </xf>
    <xf numFmtId="0" fontId="11" fillId="0" borderId="22" xfId="15" applyFont="1" applyBorder="1" applyAlignment="1">
      <alignment horizontal="center" vertical="center" shrinkToFit="1"/>
    </xf>
    <xf numFmtId="0" fontId="11" fillId="0" borderId="22" xfId="0" applyFont="1" applyBorder="1" applyAlignment="1">
      <alignment vertical="center" shrinkToFit="1"/>
    </xf>
    <xf numFmtId="38" fontId="8" fillId="0" borderId="13" xfId="14" quotePrefix="1" applyFont="1" applyBorder="1" applyAlignment="1">
      <alignment horizontal="right" vertical="center"/>
    </xf>
    <xf numFmtId="38" fontId="8" fillId="0" borderId="13" xfId="14" applyFont="1" applyBorder="1" applyAlignment="1">
      <alignment horizontal="right" vertical="center"/>
    </xf>
    <xf numFmtId="0" fontId="11" fillId="0" borderId="16" xfId="15" applyFont="1" applyBorder="1" applyAlignment="1">
      <alignment horizontal="left" vertical="center" shrinkToFit="1"/>
    </xf>
    <xf numFmtId="0" fontId="11" fillId="0" borderId="22" xfId="15" applyFont="1" applyBorder="1" applyAlignment="1">
      <alignment horizontal="left" vertical="center" shrinkToFit="1"/>
    </xf>
    <xf numFmtId="0" fontId="11" fillId="0" borderId="16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11" fillId="0" borderId="16" xfId="15" applyFont="1" applyBorder="1" applyAlignment="1">
      <alignment horizontal="left" vertical="center" wrapText="1" shrinkToFit="1"/>
    </xf>
    <xf numFmtId="0" fontId="11" fillId="0" borderId="2" xfId="15" applyFont="1" applyBorder="1" applyAlignment="1">
      <alignment horizontal="left" vertical="center" wrapText="1" shrinkToFit="1"/>
    </xf>
    <xf numFmtId="0" fontId="11" fillId="0" borderId="22" xfId="15" applyFont="1" applyBorder="1" applyAlignment="1">
      <alignment horizontal="left" vertical="center" wrapText="1" shrinkToFit="1"/>
    </xf>
    <xf numFmtId="0" fontId="11" fillId="0" borderId="16" xfId="15" applyFont="1" applyBorder="1" applyAlignment="1">
      <alignment horizontal="left" vertical="center" wrapText="1"/>
    </xf>
    <xf numFmtId="0" fontId="11" fillId="0" borderId="2" xfId="15" applyFont="1" applyBorder="1" applyAlignment="1">
      <alignment horizontal="left" vertical="center" wrapText="1"/>
    </xf>
    <xf numFmtId="0" fontId="11" fillId="0" borderId="22" xfId="15" applyFont="1" applyBorder="1" applyAlignment="1">
      <alignment horizontal="left" vertical="center" wrapText="1"/>
    </xf>
    <xf numFmtId="0" fontId="11" fillId="0" borderId="2" xfId="15" applyFont="1" applyBorder="1" applyAlignment="1">
      <alignment horizontal="center" vertical="center" shrinkToFit="1"/>
    </xf>
    <xf numFmtId="0" fontId="11" fillId="0" borderId="2" xfId="15" applyFont="1" applyBorder="1" applyAlignment="1">
      <alignment horizontal="left" vertical="center" shrinkToFit="1"/>
    </xf>
    <xf numFmtId="0" fontId="11" fillId="0" borderId="9" xfId="15" applyFont="1" applyBorder="1" applyAlignment="1">
      <alignment horizontal="left"/>
    </xf>
    <xf numFmtId="38" fontId="8" fillId="5" borderId="0" xfId="0" applyNumberFormat="1" applyFont="1" applyFill="1"/>
    <xf numFmtId="38" fontId="11" fillId="5" borderId="3" xfId="14" applyFont="1" applyFill="1" applyBorder="1" applyAlignment="1">
      <alignment vertical="center"/>
    </xf>
    <xf numFmtId="38" fontId="11" fillId="5" borderId="3" xfId="14" applyFont="1" applyFill="1" applyBorder="1" applyAlignment="1">
      <alignment horizontal="center" vertical="center" shrinkToFit="1"/>
    </xf>
    <xf numFmtId="38" fontId="11" fillId="0" borderId="3" xfId="14" applyFont="1" applyBorder="1" applyAlignment="1">
      <alignment vertical="center" shrinkToFit="1"/>
    </xf>
  </cellXfs>
  <cellStyles count="16">
    <cellStyle name="Calc Currency (0)" xfId="1" xr:uid="{00000000-0005-0000-0000-000000000000}"/>
    <cellStyle name="entry" xfId="2" xr:uid="{00000000-0005-0000-0000-000001000000}"/>
    <cellStyle name="Grey" xfId="3" xr:uid="{00000000-0005-0000-0000-000002000000}"/>
    <cellStyle name="Header1" xfId="4" xr:uid="{00000000-0005-0000-0000-000003000000}"/>
    <cellStyle name="Header2" xfId="5" xr:uid="{00000000-0005-0000-0000-000004000000}"/>
    <cellStyle name="Input [yellow]" xfId="6" xr:uid="{00000000-0005-0000-0000-000005000000}"/>
    <cellStyle name="Normal - Style1" xfId="7" xr:uid="{00000000-0005-0000-0000-000006000000}"/>
    <cellStyle name="Normal_#18-Internet" xfId="8" xr:uid="{00000000-0005-0000-0000-000007000000}"/>
    <cellStyle name="Percent [2]" xfId="9" xr:uid="{00000000-0005-0000-0000-000008000000}"/>
    <cellStyle name="price" xfId="10" xr:uid="{00000000-0005-0000-0000-000009000000}"/>
    <cellStyle name="revised" xfId="11" xr:uid="{00000000-0005-0000-0000-00000A000000}"/>
    <cellStyle name="section" xfId="12" xr:uid="{00000000-0005-0000-0000-00000B000000}"/>
    <cellStyle name="title" xfId="13" xr:uid="{00000000-0005-0000-0000-00000C000000}"/>
    <cellStyle name="桁区切り" xfId="14" builtinId="6"/>
    <cellStyle name="標準" xfId="0" builtinId="0"/>
    <cellStyle name="標準_Sheet2 (2)" xfId="15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 tint="-0.499984740745262"/>
  </sheetPr>
  <dimension ref="A1:D18"/>
  <sheetViews>
    <sheetView zoomScale="144" workbookViewId="0">
      <selection activeCell="B3" sqref="B3:C3"/>
    </sheetView>
  </sheetViews>
  <sheetFormatPr defaultRowHeight="13"/>
  <cols>
    <col min="3" max="3" width="32.36328125" customWidth="1"/>
  </cols>
  <sheetData>
    <row r="1" spans="1:4">
      <c r="A1" t="s">
        <v>20</v>
      </c>
      <c r="B1" t="s">
        <v>55</v>
      </c>
      <c r="C1" s="40">
        <v>8</v>
      </c>
      <c r="D1" t="s">
        <v>21</v>
      </c>
    </row>
    <row r="2" spans="1:4">
      <c r="A2" t="s">
        <v>22</v>
      </c>
      <c r="B2" s="133" t="s">
        <v>95</v>
      </c>
      <c r="C2" s="134"/>
      <c r="D2" t="s">
        <v>23</v>
      </c>
    </row>
    <row r="3" spans="1:4">
      <c r="A3" t="s">
        <v>24</v>
      </c>
      <c r="B3" s="133" t="s">
        <v>57</v>
      </c>
      <c r="C3" s="134"/>
    </row>
    <row r="4" spans="1:4">
      <c r="A4" t="s">
        <v>25</v>
      </c>
      <c r="B4" s="40">
        <v>9</v>
      </c>
      <c r="C4" t="s">
        <v>26</v>
      </c>
    </row>
    <row r="5" spans="1:4">
      <c r="B5" s="40">
        <v>3</v>
      </c>
      <c r="C5" t="s">
        <v>27</v>
      </c>
    </row>
    <row r="6" spans="1:4">
      <c r="B6" s="40">
        <v>31</v>
      </c>
      <c r="C6" t="s">
        <v>28</v>
      </c>
    </row>
    <row r="7" spans="1:4">
      <c r="A7" t="s">
        <v>31</v>
      </c>
      <c r="B7" s="41"/>
      <c r="C7" t="s">
        <v>58</v>
      </c>
    </row>
    <row r="8" spans="1:4" ht="14">
      <c r="A8" t="s">
        <v>29</v>
      </c>
      <c r="B8" s="135" t="s">
        <v>66</v>
      </c>
      <c r="C8" s="136"/>
    </row>
    <row r="12" spans="1:4">
      <c r="D12" s="96"/>
    </row>
    <row r="17" spans="4:4" ht="14">
      <c r="D17" s="75"/>
    </row>
    <row r="18" spans="4:4" ht="14">
      <c r="D18" s="75"/>
    </row>
  </sheetData>
  <mergeCells count="3">
    <mergeCell ref="B2:C2"/>
    <mergeCell ref="B3:C3"/>
    <mergeCell ref="B8:C8"/>
  </mergeCells>
  <phoneticPr fontId="1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499984740745262"/>
    <pageSetUpPr fitToPage="1"/>
  </sheetPr>
  <dimension ref="B1:R46"/>
  <sheetViews>
    <sheetView showZeros="0" view="pageBreakPreview" zoomScale="85" zoomScaleNormal="75" zoomScaleSheetLayoutView="85" workbookViewId="0">
      <selection activeCell="F17" sqref="F17"/>
    </sheetView>
  </sheetViews>
  <sheetFormatPr defaultColWidth="9" defaultRowHeight="13"/>
  <cols>
    <col min="1" max="1" width="9" style="1"/>
    <col min="2" max="2" width="4.6328125" style="1" customWidth="1"/>
    <col min="3" max="3" width="6.81640625" style="1" customWidth="1"/>
    <col min="4" max="4" width="7.81640625" style="1" customWidth="1"/>
    <col min="5" max="5" width="5" style="1" customWidth="1"/>
    <col min="6" max="6" width="6.1796875" style="1" customWidth="1"/>
    <col min="7" max="7" width="5.36328125" style="1" customWidth="1"/>
    <col min="8" max="8" width="3.1796875" style="1" customWidth="1"/>
    <col min="9" max="9" width="5.36328125" style="1" customWidth="1"/>
    <col min="10" max="10" width="4.453125" style="1" customWidth="1"/>
    <col min="11" max="11" width="5.36328125" style="1" customWidth="1"/>
    <col min="12" max="12" width="3" style="1" customWidth="1"/>
    <col min="13" max="13" width="9" style="1"/>
    <col min="14" max="14" width="9.90625" style="1" customWidth="1"/>
    <col min="15" max="15" width="9" style="1"/>
    <col min="16" max="16" width="5.81640625" style="1" customWidth="1"/>
    <col min="17" max="17" width="5.6328125" style="1" customWidth="1"/>
    <col min="18" max="19" width="9" style="1"/>
    <col min="20" max="20" width="11" style="1" bestFit="1" customWidth="1"/>
    <col min="21" max="16384" width="9" style="1"/>
  </cols>
  <sheetData>
    <row r="1" spans="2:17" ht="13.5" thickBot="1"/>
    <row r="2" spans="2:17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2:17">
      <c r="B3" s="5"/>
      <c r="Q3" s="6"/>
    </row>
    <row r="4" spans="2:17">
      <c r="B4" s="5"/>
      <c r="Q4" s="6"/>
    </row>
    <row r="5" spans="2:17">
      <c r="B5" s="5"/>
      <c r="Q5" s="6"/>
    </row>
    <row r="6" spans="2:17" ht="19">
      <c r="B6" s="5"/>
      <c r="C6" s="7" t="s">
        <v>56</v>
      </c>
      <c r="D6" s="7">
        <v>8</v>
      </c>
      <c r="E6" s="7" t="s">
        <v>1</v>
      </c>
      <c r="Q6" s="6"/>
    </row>
    <row r="7" spans="2:17" ht="19">
      <c r="B7" s="5"/>
      <c r="C7" s="7"/>
      <c r="D7" s="7"/>
      <c r="E7" s="7"/>
      <c r="Q7" s="6"/>
    </row>
    <row r="8" spans="2:17" ht="19">
      <c r="B8" s="5"/>
      <c r="D8" s="7"/>
      <c r="E8" s="7"/>
      <c r="Q8" s="6"/>
    </row>
    <row r="9" spans="2:17">
      <c r="B9" s="5"/>
      <c r="Q9" s="6"/>
    </row>
    <row r="10" spans="2:17" ht="30.75" customHeight="1">
      <c r="B10" s="5"/>
      <c r="D10" s="8" t="s">
        <v>54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Q10" s="6"/>
    </row>
    <row r="11" spans="2:17" ht="30.75" customHeight="1">
      <c r="B11" s="5"/>
      <c r="D11" s="10"/>
      <c r="Q11" s="6"/>
    </row>
    <row r="12" spans="2:17" ht="35.25" customHeight="1">
      <c r="B12" s="5"/>
      <c r="D12" s="95"/>
      <c r="Q12" s="6"/>
    </row>
    <row r="13" spans="2:17" ht="30.75" customHeight="1">
      <c r="B13" s="5"/>
      <c r="D13" s="10"/>
      <c r="Q13" s="6"/>
    </row>
    <row r="14" spans="2:17">
      <c r="B14" s="5"/>
      <c r="Q14" s="6"/>
    </row>
    <row r="15" spans="2:17" ht="2.25" customHeight="1">
      <c r="B15" s="5"/>
      <c r="Q15" s="6"/>
    </row>
    <row r="16" spans="2:17" ht="48.75" customHeight="1">
      <c r="B16" s="5"/>
      <c r="C16" s="11" t="s">
        <v>2</v>
      </c>
      <c r="D16" s="9"/>
      <c r="E16" s="9"/>
      <c r="F16" s="126" t="str">
        <f>+入力データ!B2&amp;"工事"</f>
        <v>神奈川県立福祉機構中井やまゆり園スプリンクラーヘッド更新工事</v>
      </c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6"/>
    </row>
    <row r="17" spans="2:18" ht="14">
      <c r="B17" s="5"/>
      <c r="D17" s="75"/>
      <c r="Q17" s="6"/>
    </row>
    <row r="18" spans="2:18" ht="14">
      <c r="B18" s="5"/>
      <c r="D18" s="75"/>
      <c r="Q18" s="6"/>
    </row>
    <row r="19" spans="2:18">
      <c r="B19" s="5"/>
      <c r="Q19" s="6"/>
    </row>
    <row r="20" spans="2:18">
      <c r="B20" s="5"/>
      <c r="Q20" s="6"/>
    </row>
    <row r="21" spans="2:18">
      <c r="B21" s="5"/>
      <c r="Q21" s="6"/>
    </row>
    <row r="22" spans="2:18" ht="21">
      <c r="B22" s="5"/>
      <c r="C22" s="11" t="s">
        <v>3</v>
      </c>
      <c r="D22" s="9"/>
      <c r="E22" s="9"/>
      <c r="F22" s="12" t="str">
        <f>+入力データ!B3</f>
        <v>足柄上郡中井町境２１８番地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6"/>
    </row>
    <row r="23" spans="2:18">
      <c r="B23" s="5"/>
      <c r="Q23" s="6"/>
    </row>
    <row r="24" spans="2:18">
      <c r="B24" s="5"/>
      <c r="Q24" s="6"/>
    </row>
    <row r="25" spans="2:18">
      <c r="B25" s="5"/>
      <c r="Q25" s="6"/>
    </row>
    <row r="26" spans="2:18">
      <c r="B26" s="5"/>
      <c r="Q26" s="6"/>
    </row>
    <row r="27" spans="2:18" s="7" customFormat="1" ht="19">
      <c r="B27" s="44"/>
      <c r="D27" s="110"/>
      <c r="F27" s="48" t="s">
        <v>0</v>
      </c>
      <c r="G27" s="48">
        <f>+入力データ!B4</f>
        <v>9</v>
      </c>
      <c r="H27" s="48" t="s">
        <v>4</v>
      </c>
      <c r="I27" s="48">
        <f>+入力データ!B5</f>
        <v>3</v>
      </c>
      <c r="J27" s="48" t="s">
        <v>5</v>
      </c>
      <c r="K27" s="48">
        <f>+入力データ!B6</f>
        <v>31</v>
      </c>
      <c r="L27" s="48" t="s">
        <v>6</v>
      </c>
      <c r="M27" s="49" t="s">
        <v>33</v>
      </c>
      <c r="Q27" s="46"/>
    </row>
    <row r="28" spans="2:18" s="7" customFormat="1" ht="21">
      <c r="B28" s="44"/>
      <c r="C28" s="43" t="s">
        <v>32</v>
      </c>
      <c r="D28" s="12"/>
      <c r="E28" s="132" t="s">
        <v>53</v>
      </c>
      <c r="F28" s="132"/>
      <c r="G28" s="132"/>
      <c r="H28" s="132"/>
      <c r="I28" s="132"/>
      <c r="J28" s="130" t="s">
        <v>68</v>
      </c>
      <c r="K28" s="131"/>
      <c r="L28" s="131"/>
      <c r="M28" s="131"/>
      <c r="N28" s="131"/>
      <c r="O28" s="131"/>
      <c r="P28" s="45"/>
      <c r="Q28" s="46"/>
      <c r="R28" s="47"/>
    </row>
    <row r="29" spans="2:18">
      <c r="B29" s="5"/>
      <c r="Q29" s="6"/>
    </row>
    <row r="30" spans="2:18">
      <c r="B30" s="5"/>
      <c r="Q30" s="6"/>
    </row>
    <row r="31" spans="2:18">
      <c r="B31" s="5"/>
      <c r="I31" s="116"/>
      <c r="Q31" s="6"/>
    </row>
    <row r="32" spans="2:18">
      <c r="B32" s="5"/>
      <c r="Q32" s="6"/>
    </row>
    <row r="33" spans="2:17">
      <c r="B33" s="5"/>
      <c r="Q33" s="6"/>
    </row>
    <row r="34" spans="2:17">
      <c r="B34" s="5"/>
      <c r="Q34" s="6"/>
    </row>
    <row r="35" spans="2:17">
      <c r="B35" s="5"/>
      <c r="Q35" s="6"/>
    </row>
    <row r="36" spans="2:17">
      <c r="B36" s="5"/>
      <c r="Q36" s="6"/>
    </row>
    <row r="37" spans="2:17">
      <c r="B37" s="5"/>
      <c r="Q37" s="6"/>
    </row>
    <row r="38" spans="2:17">
      <c r="B38" s="5"/>
      <c r="Q38" s="6"/>
    </row>
    <row r="39" spans="2:17" ht="28.5" customHeight="1">
      <c r="B39" s="127" t="str">
        <f>+入力データ!B8</f>
        <v>神奈川県立福祉機構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9"/>
    </row>
    <row r="40" spans="2:17" ht="23.5">
      <c r="B40" s="5"/>
      <c r="I40" s="13"/>
      <c r="Q40" s="6"/>
    </row>
    <row r="41" spans="2:17">
      <c r="B41" s="5"/>
      <c r="Q41" s="6"/>
    </row>
    <row r="42" spans="2:17">
      <c r="B42" s="5"/>
      <c r="Q42" s="6"/>
    </row>
    <row r="43" spans="2:17" ht="19">
      <c r="B43" s="14"/>
      <c r="F43" s="15"/>
      <c r="G43" s="15"/>
      <c r="N43" s="7"/>
      <c r="Q43" s="6"/>
    </row>
    <row r="44" spans="2:17" ht="19">
      <c r="B44" s="14"/>
      <c r="E44" s="15"/>
      <c r="F44" s="15"/>
      <c r="G44" s="15"/>
      <c r="N44" s="7"/>
      <c r="Q44" s="6"/>
    </row>
    <row r="45" spans="2:17" ht="19">
      <c r="B45" s="5"/>
      <c r="G45" s="15"/>
      <c r="N45" s="7"/>
      <c r="Q45" s="6"/>
    </row>
    <row r="46" spans="2:17" ht="13.5" thickBot="1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8"/>
    </row>
  </sheetData>
  <mergeCells count="4">
    <mergeCell ref="F16:P16"/>
    <mergeCell ref="B39:Q39"/>
    <mergeCell ref="J28:O28"/>
    <mergeCell ref="E28:I28"/>
  </mergeCells>
  <phoneticPr fontId="10"/>
  <printOptions gridLinesSet="0"/>
  <pageMargins left="0.59055118110236227" right="0.21" top="0.82677165354330717" bottom="0.39370078740157483" header="0.47244094488188981" footer="0.7086614173228347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 tint="-0.499984740745262"/>
    <pageSetUpPr fitToPage="1"/>
  </sheetPr>
  <dimension ref="B2:J31"/>
  <sheetViews>
    <sheetView showZeros="0" view="pageBreakPreview" zoomScaleNormal="75" workbookViewId="0">
      <selection activeCell="E10" sqref="E10"/>
    </sheetView>
  </sheetViews>
  <sheetFormatPr defaultColWidth="9" defaultRowHeight="14"/>
  <cols>
    <col min="1" max="1" width="9" style="33"/>
    <col min="2" max="2" width="9.08984375" style="33" customWidth="1"/>
    <col min="3" max="3" width="10.81640625" style="33" customWidth="1"/>
    <col min="4" max="4" width="10.90625" style="33" customWidth="1"/>
    <col min="5" max="5" width="15.81640625" style="33" customWidth="1"/>
    <col min="6" max="6" width="12.1796875" style="33" customWidth="1"/>
    <col min="7" max="7" width="12" style="33" customWidth="1"/>
    <col min="8" max="8" width="6.6328125" style="33" customWidth="1"/>
    <col min="9" max="9" width="6.90625" style="33" customWidth="1"/>
    <col min="10" max="10" width="12.6328125" style="33" customWidth="1"/>
    <col min="11" max="16384" width="9" style="33"/>
  </cols>
  <sheetData>
    <row r="2" spans="2:10" ht="31.5" customHeight="1">
      <c r="B2" s="137" t="s">
        <v>7</v>
      </c>
      <c r="C2" s="138"/>
      <c r="D2" s="138"/>
      <c r="E2" s="138"/>
      <c r="F2" s="138"/>
      <c r="G2" s="138"/>
      <c r="H2" s="138"/>
      <c r="I2" s="138"/>
      <c r="J2" s="139"/>
    </row>
    <row r="3" spans="2:10" ht="27" customHeight="1">
      <c r="B3" s="74"/>
      <c r="C3" s="34"/>
      <c r="D3" s="34"/>
      <c r="E3" s="34"/>
      <c r="F3" s="34"/>
      <c r="G3" s="34"/>
      <c r="H3" s="34"/>
      <c r="I3" s="34"/>
      <c r="J3" s="71"/>
    </row>
    <row r="4" spans="2:10" ht="27" customHeight="1">
      <c r="B4" s="73" t="s">
        <v>8</v>
      </c>
      <c r="D4" s="33" t="str">
        <f>+入力データ!B2&amp;"工事"</f>
        <v>神奈川県立福祉機構中井やまゆり園スプリンクラーヘッド更新工事</v>
      </c>
      <c r="J4" s="72"/>
    </row>
    <row r="5" spans="2:10" ht="27" customHeight="1">
      <c r="B5" s="52" t="s">
        <v>9</v>
      </c>
      <c r="C5" s="35"/>
      <c r="D5" s="35" t="str">
        <f>+入力データ!B3</f>
        <v>足柄上郡中井町境２１８番地</v>
      </c>
      <c r="E5" s="35"/>
      <c r="F5" s="35"/>
      <c r="G5" s="35"/>
      <c r="H5" s="35"/>
      <c r="I5" s="35"/>
      <c r="J5" s="70"/>
    </row>
    <row r="6" spans="2:10" ht="27" customHeight="1">
      <c r="B6" s="52" t="s">
        <v>30</v>
      </c>
      <c r="C6" s="35"/>
      <c r="D6" s="38" t="str">
        <f>"契約締結の日から　"&amp;+'表　紙'!J28&amp;""</f>
        <v>契約締結の日から　令和９年３月31日まで</v>
      </c>
      <c r="E6" s="35"/>
      <c r="F6" s="35"/>
      <c r="G6" s="35"/>
      <c r="H6" s="35"/>
      <c r="I6" s="35"/>
      <c r="J6" s="70"/>
    </row>
    <row r="7" spans="2:10" ht="27" customHeight="1">
      <c r="B7" s="73" t="s">
        <v>34</v>
      </c>
      <c r="D7" s="33" t="s">
        <v>69</v>
      </c>
      <c r="J7" s="72"/>
    </row>
    <row r="8" spans="2:10" ht="27" customHeight="1">
      <c r="B8" s="52"/>
      <c r="C8" s="35"/>
      <c r="D8" s="35"/>
      <c r="E8" s="35"/>
      <c r="F8" s="35"/>
      <c r="G8" s="35"/>
      <c r="H8" s="35"/>
      <c r="I8" s="35"/>
      <c r="J8" s="70"/>
    </row>
    <row r="9" spans="2:10" ht="27" customHeight="1">
      <c r="B9" s="52"/>
      <c r="C9" s="35"/>
      <c r="D9" s="50"/>
      <c r="E9" s="34"/>
      <c r="F9" s="34"/>
      <c r="G9" s="34"/>
      <c r="H9" s="140"/>
      <c r="I9" s="140"/>
      <c r="J9" s="71"/>
    </row>
    <row r="10" spans="2:10" ht="27" customHeight="1">
      <c r="B10" s="52"/>
      <c r="C10" s="35"/>
      <c r="D10" s="34"/>
      <c r="E10" s="68"/>
      <c r="F10" s="34"/>
      <c r="G10" s="34"/>
      <c r="H10" s="37"/>
      <c r="I10" s="37"/>
      <c r="J10" s="71"/>
    </row>
    <row r="11" spans="2:10" ht="27" customHeight="1">
      <c r="B11" s="73"/>
      <c r="C11" s="142"/>
      <c r="D11" s="143"/>
      <c r="E11" s="77"/>
      <c r="F11" s="77"/>
      <c r="G11" s="142"/>
      <c r="H11" s="143"/>
      <c r="I11" s="143"/>
      <c r="J11" s="71"/>
    </row>
    <row r="12" spans="2:10" ht="35.25" customHeight="1">
      <c r="B12" s="52"/>
      <c r="C12" s="35"/>
      <c r="D12" s="94"/>
      <c r="E12" s="35"/>
      <c r="F12" s="84"/>
      <c r="G12" s="85"/>
      <c r="H12" s="35"/>
      <c r="I12" s="35"/>
      <c r="J12" s="70"/>
    </row>
    <row r="13" spans="2:10" ht="27" customHeight="1">
      <c r="B13" s="52"/>
      <c r="D13" s="79"/>
      <c r="E13" s="144"/>
      <c r="F13" s="145"/>
      <c r="G13" s="146"/>
      <c r="H13" s="146"/>
      <c r="I13" s="146"/>
      <c r="J13" s="70"/>
    </row>
    <row r="14" spans="2:10" ht="30" customHeight="1">
      <c r="B14" s="74"/>
      <c r="C14" s="80"/>
      <c r="D14" s="80"/>
      <c r="E14" s="147"/>
      <c r="F14" s="147"/>
      <c r="G14" s="147"/>
      <c r="H14" s="147"/>
      <c r="I14" s="147"/>
      <c r="J14" s="72"/>
    </row>
    <row r="15" spans="2:10" ht="30" customHeight="1">
      <c r="B15" s="52"/>
      <c r="C15" s="35"/>
      <c r="D15" s="80"/>
      <c r="E15" s="76"/>
      <c r="F15" s="86"/>
      <c r="G15" s="87"/>
      <c r="H15" s="88"/>
      <c r="I15" s="88"/>
      <c r="J15" s="70"/>
    </row>
    <row r="16" spans="2:10" ht="30" customHeight="1">
      <c r="B16" s="52"/>
      <c r="C16" s="35"/>
      <c r="D16" s="77"/>
      <c r="E16" s="77"/>
      <c r="F16" s="35"/>
      <c r="G16" s="34"/>
      <c r="H16" s="37"/>
      <c r="I16" s="37"/>
      <c r="J16" s="71"/>
    </row>
    <row r="17" spans="2:10" ht="30" customHeight="1">
      <c r="B17" s="74"/>
      <c r="C17" s="34"/>
      <c r="D17" s="77"/>
      <c r="E17" s="82"/>
      <c r="F17" s="77"/>
      <c r="G17" s="34"/>
      <c r="H17" s="141"/>
      <c r="I17" s="141"/>
      <c r="J17" s="71"/>
    </row>
    <row r="18" spans="2:10" ht="30" customHeight="1">
      <c r="B18" s="74"/>
      <c r="C18" s="34"/>
      <c r="D18" s="77"/>
      <c r="E18" s="77"/>
      <c r="F18" s="35"/>
      <c r="G18" s="81"/>
      <c r="H18" s="81"/>
      <c r="I18" s="81"/>
      <c r="J18" s="71"/>
    </row>
    <row r="19" spans="2:10" ht="30" customHeight="1">
      <c r="B19" s="52"/>
      <c r="C19" s="35"/>
      <c r="D19" s="38"/>
      <c r="E19" s="69"/>
      <c r="F19" s="76"/>
      <c r="G19" s="35"/>
      <c r="H19" s="35"/>
      <c r="I19" s="35"/>
      <c r="J19" s="70"/>
    </row>
    <row r="20" spans="2:10" ht="30" customHeight="1">
      <c r="B20" s="52"/>
      <c r="C20" s="35"/>
      <c r="D20" s="38"/>
      <c r="E20" s="35"/>
      <c r="F20" s="35"/>
      <c r="G20" s="35"/>
      <c r="H20" s="35"/>
      <c r="I20" s="35"/>
      <c r="J20" s="70"/>
    </row>
    <row r="21" spans="2:10" ht="30" customHeight="1">
      <c r="B21" s="52"/>
      <c r="C21" s="35"/>
      <c r="D21" s="38"/>
      <c r="E21" s="35"/>
      <c r="F21" s="35"/>
      <c r="G21" s="35"/>
      <c r="H21" s="35"/>
      <c r="I21" s="35"/>
      <c r="J21" s="70"/>
    </row>
    <row r="22" spans="2:10" ht="30" customHeight="1">
      <c r="B22" s="52"/>
      <c r="C22" s="35"/>
      <c r="D22" s="38"/>
      <c r="E22" s="35"/>
      <c r="F22" s="35"/>
      <c r="G22" s="35"/>
      <c r="H22" s="35"/>
      <c r="I22" s="35"/>
      <c r="J22" s="70"/>
    </row>
    <row r="23" spans="2:10" ht="30" customHeight="1">
      <c r="B23" s="52"/>
      <c r="C23" s="35"/>
      <c r="D23" s="38"/>
      <c r="E23" s="35"/>
      <c r="F23" s="35"/>
      <c r="G23" s="35"/>
      <c r="H23" s="35"/>
      <c r="I23" s="35"/>
      <c r="J23" s="70"/>
    </row>
    <row r="24" spans="2:10" ht="30" customHeight="1">
      <c r="B24" s="52"/>
      <c r="C24" s="35"/>
      <c r="D24" s="38"/>
      <c r="E24" s="35"/>
      <c r="F24" s="35"/>
      <c r="G24" s="35"/>
      <c r="H24" s="35"/>
      <c r="I24" s="35"/>
      <c r="J24" s="70"/>
    </row>
    <row r="25" spans="2:10" ht="30" customHeight="1">
      <c r="B25" s="52"/>
      <c r="C25" s="35"/>
      <c r="D25" s="38"/>
      <c r="E25" s="35"/>
      <c r="F25" s="35"/>
      <c r="G25" s="35"/>
      <c r="H25" s="35"/>
      <c r="I25" s="35"/>
      <c r="J25" s="70"/>
    </row>
    <row r="26" spans="2:10" ht="30" customHeight="1">
      <c r="B26" s="52"/>
      <c r="C26" s="35"/>
      <c r="D26" s="38"/>
      <c r="E26" s="35"/>
      <c r="F26" s="35"/>
      <c r="G26" s="35"/>
      <c r="H26" s="35"/>
      <c r="I26" s="35"/>
      <c r="J26" s="70"/>
    </row>
    <row r="27" spans="2:10" ht="30" customHeight="1">
      <c r="B27" s="52"/>
      <c r="C27" s="35"/>
      <c r="D27" s="109"/>
      <c r="E27" s="35"/>
      <c r="F27" s="35"/>
      <c r="G27" s="35"/>
      <c r="H27" s="35"/>
      <c r="I27" s="35"/>
      <c r="J27" s="70"/>
    </row>
    <row r="28" spans="2:10" ht="30" customHeight="1">
      <c r="G28" s="36"/>
      <c r="H28" s="36"/>
      <c r="I28" s="36"/>
      <c r="J28" s="89" t="s">
        <v>52</v>
      </c>
    </row>
    <row r="31" spans="2:10">
      <c r="I31" s="117"/>
    </row>
  </sheetData>
  <mergeCells count="7">
    <mergeCell ref="B2:J2"/>
    <mergeCell ref="H9:I9"/>
    <mergeCell ref="H17:I17"/>
    <mergeCell ref="C11:D11"/>
    <mergeCell ref="G11:I11"/>
    <mergeCell ref="E13:I13"/>
    <mergeCell ref="E14:I14"/>
  </mergeCells>
  <phoneticPr fontId="10"/>
  <printOptions gridLinesSet="0"/>
  <pageMargins left="0.59055118110236227" right="0.21" top="0.82677165354330717" bottom="0.39370078740157483" header="0.47244094488188981" footer="0.7086614173228347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B1:I31"/>
  <sheetViews>
    <sheetView showZeros="0" tabSelected="1" view="pageBreakPreview" zoomScale="121" zoomScaleNormal="60" workbookViewId="0">
      <selection activeCell="F10" sqref="F10"/>
    </sheetView>
  </sheetViews>
  <sheetFormatPr defaultColWidth="9" defaultRowHeight="13"/>
  <cols>
    <col min="1" max="1" width="9" style="19"/>
    <col min="2" max="2" width="23" style="19" customWidth="1"/>
    <col min="3" max="3" width="18.453125" style="19" customWidth="1"/>
    <col min="4" max="4" width="7.90625" style="19" bestFit="1" customWidth="1"/>
    <col min="5" max="5" width="7" style="19" customWidth="1"/>
    <col min="6" max="6" width="22.81640625" style="19" customWidth="1"/>
    <col min="7" max="7" width="15.36328125" style="19" customWidth="1"/>
    <col min="8" max="8" width="9.36328125" style="19" bestFit="1" customWidth="1"/>
    <col min="9" max="9" width="19" style="19" customWidth="1"/>
    <col min="10" max="16384" width="9" style="19"/>
  </cols>
  <sheetData>
    <row r="1" spans="2:9" ht="26.25" customHeight="1"/>
    <row r="2" spans="2:9" ht="31.5" customHeight="1">
      <c r="B2" s="54"/>
      <c r="C2" s="55" t="s">
        <v>37</v>
      </c>
      <c r="D2" s="56"/>
      <c r="E2" s="64" t="s">
        <v>40</v>
      </c>
      <c r="F2" s="66">
        <f>F3+F4</f>
        <v>0</v>
      </c>
      <c r="G2" s="57" t="s">
        <v>41</v>
      </c>
    </row>
    <row r="3" spans="2:9" ht="31.5" customHeight="1">
      <c r="B3" s="58"/>
      <c r="C3" s="59" t="s">
        <v>38</v>
      </c>
      <c r="D3" s="15"/>
      <c r="E3" s="42" t="s">
        <v>40</v>
      </c>
      <c r="F3" s="170">
        <f>F11</f>
        <v>0</v>
      </c>
      <c r="G3" s="60" t="s">
        <v>41</v>
      </c>
    </row>
    <row r="4" spans="2:9" ht="31.5" customHeight="1">
      <c r="B4" s="58"/>
      <c r="C4" s="67" t="s">
        <v>39</v>
      </c>
      <c r="D4" s="15"/>
      <c r="E4" s="42" t="s">
        <v>40</v>
      </c>
      <c r="F4" s="170"/>
      <c r="G4" s="60" t="s">
        <v>41</v>
      </c>
    </row>
    <row r="5" spans="2:9" ht="31.5" customHeight="1">
      <c r="B5" s="65" t="s">
        <v>42</v>
      </c>
      <c r="C5" s="61"/>
      <c r="D5" s="61"/>
      <c r="E5" s="61"/>
      <c r="F5" s="62"/>
      <c r="G5" s="63"/>
    </row>
    <row r="6" spans="2:9" ht="30" customHeight="1">
      <c r="B6" s="51" t="s">
        <v>11</v>
      </c>
      <c r="C6" s="53" t="s">
        <v>35</v>
      </c>
      <c r="D6" s="28" t="s">
        <v>64</v>
      </c>
      <c r="E6" s="28" t="s">
        <v>13</v>
      </c>
      <c r="F6" s="28" t="s">
        <v>15</v>
      </c>
      <c r="G6" s="53" t="s">
        <v>36</v>
      </c>
    </row>
    <row r="7" spans="2:9" ht="30" customHeight="1">
      <c r="B7" s="52" t="s">
        <v>71</v>
      </c>
      <c r="C7" s="22"/>
      <c r="D7" s="25">
        <v>1</v>
      </c>
      <c r="E7" s="25" t="s">
        <v>43</v>
      </c>
      <c r="F7" s="171"/>
      <c r="G7" s="30"/>
    </row>
    <row r="8" spans="2:9" ht="30" customHeight="1">
      <c r="B8" s="20"/>
      <c r="C8" s="22"/>
      <c r="D8" s="25"/>
      <c r="E8" s="25"/>
      <c r="F8" s="31"/>
      <c r="G8" s="22"/>
    </row>
    <row r="9" spans="2:9" ht="30" customHeight="1">
      <c r="B9" s="20" t="s">
        <v>72</v>
      </c>
      <c r="C9" s="22"/>
      <c r="D9" s="25">
        <v>1</v>
      </c>
      <c r="E9" s="25" t="s">
        <v>43</v>
      </c>
      <c r="F9" s="171"/>
      <c r="G9" s="22"/>
    </row>
    <row r="10" spans="2:9" ht="30" customHeight="1">
      <c r="B10" s="20"/>
      <c r="C10" s="22"/>
      <c r="D10" s="25"/>
      <c r="E10" s="25"/>
      <c r="F10" s="31"/>
      <c r="G10" s="22"/>
    </row>
    <row r="11" spans="2:9" ht="30" customHeight="1">
      <c r="B11" s="23" t="s">
        <v>44</v>
      </c>
      <c r="C11" s="22"/>
      <c r="D11" s="22"/>
      <c r="E11" s="22"/>
      <c r="F11" s="31">
        <f>F7+F9</f>
        <v>0</v>
      </c>
      <c r="G11" s="22"/>
    </row>
    <row r="12" spans="2:9" ht="35.25" customHeight="1">
      <c r="B12" s="23"/>
      <c r="C12" s="22"/>
      <c r="D12" s="93"/>
      <c r="E12" s="22"/>
      <c r="F12" s="31"/>
      <c r="G12" s="22"/>
    </row>
    <row r="13" spans="2:9" ht="30" customHeight="1">
      <c r="B13" s="24" t="s">
        <v>50</v>
      </c>
      <c r="C13" s="22"/>
      <c r="D13" s="22"/>
      <c r="E13" s="22"/>
      <c r="F13" s="31">
        <f>F11*0.1</f>
        <v>0</v>
      </c>
      <c r="G13" s="32"/>
      <c r="I13" s="21"/>
    </row>
    <row r="14" spans="2:9" ht="30" customHeight="1">
      <c r="B14" s="23"/>
      <c r="C14" s="22"/>
      <c r="D14" s="22"/>
      <c r="E14" s="22"/>
      <c r="F14" s="31"/>
      <c r="G14" s="32"/>
    </row>
    <row r="15" spans="2:9" ht="30" customHeight="1">
      <c r="B15" s="23" t="s">
        <v>45</v>
      </c>
      <c r="C15" s="22"/>
      <c r="D15" s="22"/>
      <c r="E15" s="22"/>
      <c r="F15" s="31">
        <f>F11+F13</f>
        <v>0</v>
      </c>
      <c r="G15" s="22"/>
    </row>
    <row r="16" spans="2:9" ht="30" customHeight="1">
      <c r="B16" s="20"/>
      <c r="C16" s="22"/>
      <c r="D16" s="23"/>
      <c r="E16" s="22"/>
      <c r="F16" s="31"/>
      <c r="G16" s="22"/>
    </row>
    <row r="17" spans="2:9" ht="30" customHeight="1">
      <c r="B17" s="20"/>
      <c r="C17" s="22"/>
      <c r="D17" s="23"/>
      <c r="E17" s="22"/>
      <c r="F17" s="31"/>
      <c r="G17" s="22"/>
    </row>
    <row r="18" spans="2:9" ht="30" customHeight="1">
      <c r="B18" s="20"/>
      <c r="C18" s="22"/>
      <c r="D18" s="25"/>
      <c r="E18" s="22"/>
      <c r="F18" s="31"/>
      <c r="G18" s="22"/>
    </row>
    <row r="19" spans="2:9" ht="30" customHeight="1">
      <c r="B19" s="20"/>
      <c r="C19" s="22"/>
      <c r="D19" s="25"/>
      <c r="E19" s="22"/>
      <c r="F19" s="31"/>
      <c r="G19" s="22"/>
    </row>
    <row r="20" spans="2:9" ht="30" customHeight="1">
      <c r="B20" s="20"/>
      <c r="C20" s="22"/>
      <c r="D20" s="25"/>
      <c r="E20" s="22"/>
      <c r="F20" s="31"/>
      <c r="G20" s="22"/>
    </row>
    <row r="21" spans="2:9" ht="30" customHeight="1">
      <c r="B21" s="20"/>
      <c r="C21" s="22"/>
      <c r="D21" s="25"/>
      <c r="E21" s="22"/>
      <c r="F21" s="31"/>
      <c r="G21" s="22"/>
    </row>
    <row r="22" spans="2:9" ht="30" customHeight="1">
      <c r="B22" s="20"/>
      <c r="C22" s="22"/>
      <c r="D22" s="25"/>
      <c r="E22" s="22"/>
      <c r="F22" s="31"/>
      <c r="G22" s="22"/>
    </row>
    <row r="23" spans="2:9" ht="30" customHeight="1">
      <c r="B23" s="20"/>
      <c r="C23" s="22"/>
      <c r="D23" s="25"/>
      <c r="E23" s="22"/>
      <c r="F23" s="31"/>
      <c r="G23" s="22"/>
    </row>
    <row r="24" spans="2:9" ht="30" customHeight="1">
      <c r="B24" s="20"/>
      <c r="C24" s="22"/>
      <c r="D24" s="25"/>
      <c r="E24" s="22"/>
      <c r="F24" s="31"/>
      <c r="G24" s="22"/>
    </row>
    <row r="25" spans="2:9" ht="30" customHeight="1">
      <c r="B25" s="20"/>
      <c r="C25" s="22"/>
      <c r="D25" s="25"/>
      <c r="E25" s="22"/>
      <c r="F25" s="31"/>
      <c r="G25" s="22"/>
    </row>
    <row r="26" spans="2:9" ht="30" customHeight="1">
      <c r="B26" s="23"/>
      <c r="C26" s="22"/>
      <c r="D26" s="22"/>
      <c r="E26" s="22"/>
      <c r="F26" s="31"/>
      <c r="G26" s="32"/>
    </row>
    <row r="27" spans="2:9" ht="30" customHeight="1">
      <c r="D27" s="108"/>
      <c r="F27" s="39"/>
      <c r="G27" s="89" t="s">
        <v>47</v>
      </c>
    </row>
    <row r="31" spans="2:9">
      <c r="I31" s="116"/>
    </row>
  </sheetData>
  <phoneticPr fontId="10"/>
  <printOptions gridLinesSet="0"/>
  <pageMargins left="0.59055118110236227" right="0.21" top="0.63" bottom="0.22" header="0.31" footer="0.39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  <pageSetUpPr fitToPage="1"/>
  </sheetPr>
  <dimension ref="B1:K31"/>
  <sheetViews>
    <sheetView showZeros="0" view="pageBreakPreview" zoomScaleNormal="60" workbookViewId="0">
      <selection activeCell="G4" sqref="G4:G5"/>
    </sheetView>
  </sheetViews>
  <sheetFormatPr defaultColWidth="9" defaultRowHeight="13"/>
  <cols>
    <col min="1" max="1" width="9" style="19"/>
    <col min="2" max="2" width="25.81640625" style="19" customWidth="1"/>
    <col min="3" max="3" width="13.6328125" style="19" customWidth="1"/>
    <col min="4" max="4" width="9.81640625" style="19" customWidth="1"/>
    <col min="5" max="5" width="6.36328125" style="19" customWidth="1"/>
    <col min="6" max="6" width="16" style="19" customWidth="1"/>
    <col min="7" max="7" width="17.6328125" style="19" customWidth="1"/>
    <col min="8" max="8" width="15.36328125" style="19" customWidth="1"/>
    <col min="9" max="9" width="9" style="19"/>
    <col min="10" max="10" width="19" style="19" customWidth="1"/>
    <col min="11" max="11" width="12.36328125" style="19" bestFit="1" customWidth="1"/>
    <col min="12" max="16384" width="9" style="19"/>
  </cols>
  <sheetData>
    <row r="1" spans="2:11" ht="25.5" customHeight="1">
      <c r="B1" s="19" t="s">
        <v>10</v>
      </c>
      <c r="F1" s="26"/>
      <c r="G1" s="27"/>
    </row>
    <row r="2" spans="2:11" ht="30" customHeight="1">
      <c r="B2" s="28" t="s">
        <v>11</v>
      </c>
      <c r="C2" s="28" t="s">
        <v>49</v>
      </c>
      <c r="D2" s="28" t="s">
        <v>12</v>
      </c>
      <c r="E2" s="28" t="s">
        <v>13</v>
      </c>
      <c r="F2" s="28" t="s">
        <v>14</v>
      </c>
      <c r="G2" s="28" t="s">
        <v>15</v>
      </c>
      <c r="H2" s="28" t="s">
        <v>16</v>
      </c>
    </row>
    <row r="3" spans="2:11" ht="27" customHeight="1">
      <c r="B3" s="148" t="s">
        <v>73</v>
      </c>
      <c r="C3" s="149"/>
      <c r="D3" s="25"/>
      <c r="E3" s="25"/>
      <c r="F3" s="29"/>
      <c r="G3" s="31"/>
      <c r="H3" s="30"/>
    </row>
    <row r="4" spans="2:11" ht="27" customHeight="1">
      <c r="B4" s="150"/>
      <c r="C4" s="151"/>
      <c r="D4" s="25">
        <v>1</v>
      </c>
      <c r="E4" s="25" t="s">
        <v>59</v>
      </c>
      <c r="F4" s="171">
        <f>細目別内訳A!H14</f>
        <v>0</v>
      </c>
      <c r="G4" s="31">
        <f>F4*D4</f>
        <v>0</v>
      </c>
      <c r="H4" s="22"/>
      <c r="K4" s="83"/>
    </row>
    <row r="5" spans="2:11" ht="27" customHeight="1">
      <c r="B5" s="152" t="s">
        <v>51</v>
      </c>
      <c r="C5" s="153"/>
      <c r="D5" s="25"/>
      <c r="E5" s="25"/>
      <c r="F5" s="29"/>
      <c r="G5" s="31">
        <f>SUM(G3:G4)</f>
        <v>0</v>
      </c>
      <c r="H5" s="22"/>
    </row>
    <row r="6" spans="2:11" ht="27" customHeight="1">
      <c r="B6" s="150"/>
      <c r="C6" s="154"/>
      <c r="D6" s="25"/>
      <c r="E6" s="25"/>
      <c r="F6" s="29"/>
      <c r="G6" s="31"/>
      <c r="H6" s="22"/>
    </row>
    <row r="7" spans="2:11" ht="27" customHeight="1">
      <c r="B7" s="152"/>
      <c r="C7" s="153"/>
      <c r="D7" s="25"/>
      <c r="E7" s="25"/>
      <c r="F7" s="29"/>
      <c r="G7" s="31"/>
      <c r="H7" s="22"/>
    </row>
    <row r="8" spans="2:11" ht="27" customHeight="1">
      <c r="B8" s="92"/>
      <c r="C8" s="78"/>
      <c r="D8" s="25"/>
      <c r="E8" s="25"/>
      <c r="F8" s="29"/>
      <c r="G8" s="31"/>
      <c r="H8" s="22"/>
    </row>
    <row r="9" spans="2:11" ht="27" customHeight="1">
      <c r="B9" s="157" t="s">
        <v>72</v>
      </c>
      <c r="C9" s="158"/>
      <c r="D9" s="23"/>
      <c r="E9" s="25"/>
      <c r="F9" s="29"/>
      <c r="G9" s="31"/>
      <c r="H9" s="32"/>
    </row>
    <row r="10" spans="2:11" ht="27" customHeight="1">
      <c r="B10" s="157"/>
      <c r="C10" s="158"/>
      <c r="D10" s="25">
        <v>1</v>
      </c>
      <c r="E10" s="25" t="s">
        <v>43</v>
      </c>
      <c r="F10" s="171">
        <f>細目別内訳A!H25</f>
        <v>0</v>
      </c>
      <c r="G10" s="31">
        <f t="shared" ref="G10" si="0">D10*F10</f>
        <v>0</v>
      </c>
      <c r="H10" s="32"/>
    </row>
    <row r="11" spans="2:11" ht="27" customHeight="1">
      <c r="B11" s="159" t="s">
        <v>51</v>
      </c>
      <c r="C11" s="160"/>
      <c r="D11" s="25"/>
      <c r="E11" s="25"/>
      <c r="F11" s="29"/>
      <c r="G11" s="31">
        <f>SUM(G10:G10)</f>
        <v>0</v>
      </c>
      <c r="H11" s="22"/>
    </row>
    <row r="12" spans="2:11" ht="27" customHeight="1">
      <c r="B12" s="90"/>
      <c r="C12" s="91"/>
      <c r="D12" s="25"/>
      <c r="E12" s="25"/>
      <c r="F12" s="29"/>
      <c r="G12" s="31"/>
      <c r="H12" s="22"/>
    </row>
    <row r="13" spans="2:11" ht="27" customHeight="1">
      <c r="B13" s="90"/>
      <c r="C13" s="91"/>
      <c r="D13" s="25"/>
      <c r="E13" s="25"/>
      <c r="F13" s="29"/>
      <c r="G13" s="31"/>
      <c r="H13" s="22"/>
    </row>
    <row r="14" spans="2:11" ht="27" customHeight="1">
      <c r="B14" s="90"/>
      <c r="C14" s="91"/>
      <c r="D14" s="25"/>
      <c r="E14" s="25"/>
      <c r="F14" s="29"/>
      <c r="G14" s="31"/>
      <c r="H14" s="22"/>
    </row>
    <row r="15" spans="2:11" ht="27" customHeight="1">
      <c r="B15" s="90"/>
      <c r="C15" s="91"/>
      <c r="D15" s="25"/>
      <c r="E15" s="25"/>
      <c r="F15" s="29"/>
      <c r="G15" s="31"/>
      <c r="H15" s="22"/>
    </row>
    <row r="16" spans="2:11" ht="27" customHeight="1">
      <c r="B16" s="90"/>
      <c r="C16" s="91"/>
      <c r="D16" s="25"/>
      <c r="E16" s="25"/>
      <c r="F16" s="29"/>
      <c r="G16" s="31"/>
      <c r="H16" s="22"/>
    </row>
    <row r="17" spans="2:9" ht="27" customHeight="1">
      <c r="B17" s="157"/>
      <c r="C17" s="158"/>
      <c r="D17" s="22"/>
      <c r="E17" s="22"/>
      <c r="F17" s="29"/>
      <c r="G17" s="31"/>
      <c r="H17" s="32"/>
    </row>
    <row r="18" spans="2:9" ht="27" customHeight="1">
      <c r="B18" s="90"/>
      <c r="C18" s="91"/>
      <c r="D18" s="25"/>
      <c r="E18" s="25"/>
      <c r="F18" s="29"/>
      <c r="G18" s="31"/>
      <c r="H18" s="22"/>
    </row>
    <row r="19" spans="2:9" ht="27" customHeight="1">
      <c r="B19" s="157"/>
      <c r="C19" s="158"/>
      <c r="D19" s="22"/>
      <c r="E19" s="22"/>
      <c r="F19" s="29"/>
      <c r="G19" s="31"/>
      <c r="H19" s="32"/>
    </row>
    <row r="20" spans="2:9" ht="27" customHeight="1">
      <c r="F20" s="155" t="s">
        <v>48</v>
      </c>
      <c r="G20" s="156"/>
      <c r="H20" s="156"/>
    </row>
    <row r="21" spans="2:9">
      <c r="F21" s="19" t="s">
        <v>70</v>
      </c>
    </row>
    <row r="27" spans="2:9">
      <c r="D27" s="108"/>
    </row>
    <row r="31" spans="2:9">
      <c r="I31" s="116"/>
    </row>
  </sheetData>
  <mergeCells count="11">
    <mergeCell ref="B3:C3"/>
    <mergeCell ref="B4:C4"/>
    <mergeCell ref="B5:C5"/>
    <mergeCell ref="B6:C6"/>
    <mergeCell ref="F20:H20"/>
    <mergeCell ref="B19:C19"/>
    <mergeCell ref="B7:C7"/>
    <mergeCell ref="B11:C11"/>
    <mergeCell ref="B17:C17"/>
    <mergeCell ref="B9:C9"/>
    <mergeCell ref="B10:C10"/>
  </mergeCells>
  <phoneticPr fontId="10"/>
  <printOptions gridLinesSet="0"/>
  <pageMargins left="0.59055118110236227" right="0.21" top="0.82677165354330717" bottom="0.39370078740157483" header="0.47244094488188981" footer="0.70866141732283472"/>
  <pageSetup paperSize="9" scale="9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FFFF00"/>
    <pageSetUpPr fitToPage="1"/>
  </sheetPr>
  <dimension ref="A1:I262"/>
  <sheetViews>
    <sheetView showZeros="0" view="pageBreakPreview" zoomScaleNormal="75" zoomScaleSheetLayoutView="100" workbookViewId="0">
      <selection activeCell="H20" sqref="H20"/>
    </sheetView>
  </sheetViews>
  <sheetFormatPr defaultColWidth="9" defaultRowHeight="14"/>
  <cols>
    <col min="1" max="2" width="4.08984375" style="97" customWidth="1"/>
    <col min="3" max="3" width="30.08984375" style="97" customWidth="1"/>
    <col min="4" max="4" width="19.36328125" style="97" customWidth="1"/>
    <col min="5" max="5" width="8.36328125" style="101" customWidth="1"/>
    <col min="6" max="6" width="5" style="101" customWidth="1"/>
    <col min="7" max="7" width="15" style="121" customWidth="1"/>
    <col min="8" max="8" width="15" style="97" customWidth="1"/>
    <col min="9" max="9" width="21.36328125" style="107" customWidth="1"/>
    <col min="10" max="12" width="9" style="97"/>
    <col min="13" max="13" width="20.453125" style="97" bestFit="1" customWidth="1"/>
    <col min="14" max="16384" width="9" style="97"/>
  </cols>
  <sheetData>
    <row r="1" spans="1:9" ht="27" customHeight="1">
      <c r="B1" s="169" t="s">
        <v>46</v>
      </c>
      <c r="C1" s="169"/>
      <c r="D1" s="98"/>
      <c r="E1" s="98"/>
      <c r="F1" s="98"/>
      <c r="G1" s="118"/>
      <c r="H1" s="98"/>
      <c r="I1" s="105"/>
    </row>
    <row r="2" spans="1:9" s="101" customFormat="1" ht="30" customHeight="1">
      <c r="A2" s="152" t="s">
        <v>17</v>
      </c>
      <c r="B2" s="167"/>
      <c r="C2" s="153"/>
      <c r="D2" s="102" t="s">
        <v>18</v>
      </c>
      <c r="E2" s="102" t="s">
        <v>19</v>
      </c>
      <c r="F2" s="102" t="s">
        <v>13</v>
      </c>
      <c r="G2" s="119" t="s">
        <v>61</v>
      </c>
      <c r="H2" s="102" t="s">
        <v>62</v>
      </c>
      <c r="I2" s="106" t="s">
        <v>60</v>
      </c>
    </row>
    <row r="3" spans="1:9" s="101" customFormat="1" ht="31.75" customHeight="1">
      <c r="A3" s="157" t="s">
        <v>71</v>
      </c>
      <c r="B3" s="168"/>
      <c r="C3" s="158"/>
      <c r="D3" s="78"/>
      <c r="E3" s="102"/>
      <c r="F3" s="102"/>
      <c r="G3" s="119"/>
      <c r="H3" s="102"/>
      <c r="I3" s="106"/>
    </row>
    <row r="4" spans="1:9" ht="31.75" customHeight="1">
      <c r="A4" s="161" t="s">
        <v>74</v>
      </c>
      <c r="B4" s="162"/>
      <c r="C4" s="163"/>
      <c r="D4" s="78" t="s">
        <v>76</v>
      </c>
      <c r="E4" s="102">
        <v>1158</v>
      </c>
      <c r="F4" s="102" t="s">
        <v>67</v>
      </c>
      <c r="G4" s="172"/>
      <c r="H4" s="100">
        <f>G4*E4</f>
        <v>0</v>
      </c>
      <c r="I4" s="106"/>
    </row>
    <row r="5" spans="1:9" ht="50.4" customHeight="1">
      <c r="A5" s="161" t="s">
        <v>75</v>
      </c>
      <c r="B5" s="162"/>
      <c r="C5" s="163"/>
      <c r="D5" s="78" t="s">
        <v>77</v>
      </c>
      <c r="E5" s="102">
        <v>21</v>
      </c>
      <c r="F5" s="102" t="s">
        <v>67</v>
      </c>
      <c r="G5" s="172"/>
      <c r="H5" s="100">
        <f t="shared" ref="H5:H17" si="0">G5*E5</f>
        <v>0</v>
      </c>
      <c r="I5" s="106"/>
    </row>
    <row r="6" spans="1:9" ht="31.75" customHeight="1">
      <c r="A6" s="161" t="s">
        <v>78</v>
      </c>
      <c r="B6" s="162"/>
      <c r="C6" s="163"/>
      <c r="D6" s="78" t="s">
        <v>79</v>
      </c>
      <c r="E6" s="102">
        <v>33</v>
      </c>
      <c r="F6" s="102" t="s">
        <v>67</v>
      </c>
      <c r="G6" s="172"/>
      <c r="H6" s="100">
        <f t="shared" si="0"/>
        <v>0</v>
      </c>
      <c r="I6" s="106"/>
    </row>
    <row r="7" spans="1:9" ht="31.75" customHeight="1">
      <c r="A7" s="161" t="s">
        <v>80</v>
      </c>
      <c r="B7" s="162"/>
      <c r="C7" s="163"/>
      <c r="D7" s="78"/>
      <c r="E7" s="102">
        <v>1179</v>
      </c>
      <c r="F7" s="102" t="s">
        <v>67</v>
      </c>
      <c r="G7" s="172"/>
      <c r="H7" s="100">
        <f t="shared" si="0"/>
        <v>0</v>
      </c>
      <c r="I7" s="106"/>
    </row>
    <row r="8" spans="1:9" ht="31.75" customHeight="1">
      <c r="A8" s="161" t="s">
        <v>81</v>
      </c>
      <c r="B8" s="162"/>
      <c r="C8" s="163"/>
      <c r="D8" s="78"/>
      <c r="E8" s="102">
        <v>1212</v>
      </c>
      <c r="F8" s="102" t="s">
        <v>93</v>
      </c>
      <c r="G8" s="172"/>
      <c r="H8" s="100">
        <f t="shared" si="0"/>
        <v>0</v>
      </c>
      <c r="I8" s="106"/>
    </row>
    <row r="9" spans="1:9" ht="31.75" customHeight="1">
      <c r="A9" s="161" t="s">
        <v>82</v>
      </c>
      <c r="B9" s="162"/>
      <c r="C9" s="163"/>
      <c r="D9" s="78"/>
      <c r="E9" s="102">
        <v>40</v>
      </c>
      <c r="F9" s="102" t="s">
        <v>94</v>
      </c>
      <c r="G9" s="172"/>
      <c r="H9" s="100">
        <f t="shared" si="0"/>
        <v>0</v>
      </c>
      <c r="I9" s="106"/>
    </row>
    <row r="10" spans="1:9" ht="31.75" customHeight="1">
      <c r="A10" s="161" t="s">
        <v>83</v>
      </c>
      <c r="B10" s="162"/>
      <c r="C10" s="163"/>
      <c r="D10" s="78"/>
      <c r="E10" s="102">
        <v>1</v>
      </c>
      <c r="F10" s="102" t="s">
        <v>43</v>
      </c>
      <c r="G10" s="172"/>
      <c r="H10" s="100">
        <f t="shared" ref="H10" si="1">G10*E10</f>
        <v>0</v>
      </c>
      <c r="I10" s="106"/>
    </row>
    <row r="11" spans="1:9" ht="31.75" customHeight="1">
      <c r="A11" s="161" t="s">
        <v>84</v>
      </c>
      <c r="B11" s="162"/>
      <c r="C11" s="163"/>
      <c r="D11" s="78"/>
      <c r="E11" s="102">
        <v>1</v>
      </c>
      <c r="F11" s="102" t="s">
        <v>43</v>
      </c>
      <c r="G11" s="172"/>
      <c r="H11" s="100">
        <f t="shared" ref="H11:H12" si="2">G11*E11</f>
        <v>0</v>
      </c>
      <c r="I11" s="106"/>
    </row>
    <row r="12" spans="1:9" ht="31.75" customHeight="1">
      <c r="A12" s="161" t="s">
        <v>86</v>
      </c>
      <c r="B12" s="162"/>
      <c r="C12" s="163"/>
      <c r="D12" s="78"/>
      <c r="E12" s="102">
        <v>1</v>
      </c>
      <c r="F12" s="102" t="s">
        <v>43</v>
      </c>
      <c r="G12" s="172"/>
      <c r="H12" s="100">
        <f t="shared" si="2"/>
        <v>0</v>
      </c>
      <c r="I12" s="106"/>
    </row>
    <row r="13" spans="1:9" ht="31.75" customHeight="1">
      <c r="A13" s="123"/>
      <c r="B13" s="124"/>
      <c r="C13" s="104"/>
      <c r="D13" s="78"/>
      <c r="E13" s="102"/>
      <c r="F13" s="102"/>
      <c r="G13" s="119"/>
      <c r="H13" s="100"/>
      <c r="I13" s="106"/>
    </row>
    <row r="14" spans="1:9" ht="31.75" customHeight="1">
      <c r="A14" s="152" t="s">
        <v>65</v>
      </c>
      <c r="B14" s="167"/>
      <c r="C14" s="153"/>
      <c r="D14" s="99"/>
      <c r="E14" s="102"/>
      <c r="F14" s="102"/>
      <c r="G14" s="120"/>
      <c r="H14" s="100">
        <f>SUM(H4:H12)</f>
        <v>0</v>
      </c>
      <c r="I14" s="106"/>
    </row>
    <row r="15" spans="1:9" ht="31.75" customHeight="1">
      <c r="A15" s="92"/>
      <c r="B15" s="122"/>
      <c r="C15" s="78"/>
      <c r="D15" s="99"/>
      <c r="E15" s="102"/>
      <c r="F15" s="102"/>
      <c r="G15" s="120"/>
      <c r="H15" s="100"/>
      <c r="I15" s="106"/>
    </row>
    <row r="16" spans="1:9" ht="31.75" customHeight="1">
      <c r="A16" s="92"/>
      <c r="B16" s="122"/>
      <c r="C16" s="78"/>
      <c r="D16" s="99"/>
      <c r="E16" s="102"/>
      <c r="F16" s="102"/>
      <c r="G16" s="120"/>
      <c r="H16" s="100"/>
      <c r="I16" s="106"/>
    </row>
    <row r="17" spans="1:9" ht="31.75" customHeight="1">
      <c r="A17" s="164" t="s">
        <v>85</v>
      </c>
      <c r="B17" s="165"/>
      <c r="C17" s="166"/>
      <c r="D17" s="78"/>
      <c r="E17" s="102"/>
      <c r="F17" s="102"/>
      <c r="G17" s="119"/>
      <c r="H17" s="100">
        <f t="shared" si="0"/>
        <v>0</v>
      </c>
      <c r="I17" s="106"/>
    </row>
    <row r="18" spans="1:9" ht="31.75" customHeight="1">
      <c r="A18" s="164" t="s">
        <v>87</v>
      </c>
      <c r="B18" s="165"/>
      <c r="C18" s="166"/>
      <c r="D18" s="104"/>
      <c r="E18" s="102">
        <v>1</v>
      </c>
      <c r="F18" s="125" t="s">
        <v>43</v>
      </c>
      <c r="G18" s="172"/>
      <c r="H18" s="173">
        <f t="shared" ref="H18:H23" si="3">G18*E18</f>
        <v>0</v>
      </c>
      <c r="I18" s="106"/>
    </row>
    <row r="19" spans="1:9" ht="31.75" customHeight="1">
      <c r="A19" s="164" t="s">
        <v>88</v>
      </c>
      <c r="B19" s="165"/>
      <c r="C19" s="166"/>
      <c r="D19" s="78"/>
      <c r="E19" s="102">
        <v>1</v>
      </c>
      <c r="F19" s="125" t="s">
        <v>43</v>
      </c>
      <c r="G19" s="172"/>
      <c r="H19" s="173">
        <f t="shared" si="3"/>
        <v>0</v>
      </c>
      <c r="I19" s="106"/>
    </row>
    <row r="20" spans="1:9" ht="31.75" customHeight="1">
      <c r="A20" s="164" t="s">
        <v>89</v>
      </c>
      <c r="B20" s="165"/>
      <c r="C20" s="166"/>
      <c r="D20" s="78"/>
      <c r="E20" s="102">
        <v>1</v>
      </c>
      <c r="F20" s="125" t="s">
        <v>43</v>
      </c>
      <c r="G20" s="172"/>
      <c r="H20" s="173">
        <f t="shared" si="3"/>
        <v>0</v>
      </c>
      <c r="I20" s="106"/>
    </row>
    <row r="21" spans="1:9" ht="31.75" customHeight="1">
      <c r="A21" s="164" t="s">
        <v>90</v>
      </c>
      <c r="B21" s="165"/>
      <c r="C21" s="166"/>
      <c r="D21" s="99"/>
      <c r="E21" s="102">
        <v>1</v>
      </c>
      <c r="F21" s="125" t="s">
        <v>43</v>
      </c>
      <c r="G21" s="172"/>
      <c r="H21" s="173">
        <f t="shared" si="3"/>
        <v>0</v>
      </c>
      <c r="I21" s="106"/>
    </row>
    <row r="22" spans="1:9" ht="31.75" customHeight="1">
      <c r="A22" s="157" t="s">
        <v>91</v>
      </c>
      <c r="B22" s="168"/>
      <c r="C22" s="158"/>
      <c r="D22" s="104"/>
      <c r="E22" s="102">
        <v>1</v>
      </c>
      <c r="F22" s="125" t="s">
        <v>43</v>
      </c>
      <c r="G22" s="172"/>
      <c r="H22" s="173">
        <f t="shared" si="3"/>
        <v>0</v>
      </c>
      <c r="I22" s="106"/>
    </row>
    <row r="23" spans="1:9" ht="31.75" customHeight="1">
      <c r="A23" s="157" t="s">
        <v>92</v>
      </c>
      <c r="B23" s="168"/>
      <c r="C23" s="158"/>
      <c r="D23" s="104"/>
      <c r="E23" s="102">
        <v>1</v>
      </c>
      <c r="F23" s="125" t="s">
        <v>43</v>
      </c>
      <c r="G23" s="172"/>
      <c r="H23" s="173">
        <f t="shared" si="3"/>
        <v>0</v>
      </c>
      <c r="I23" s="106"/>
    </row>
    <row r="24" spans="1:9" ht="31.75" customHeight="1">
      <c r="A24" s="152"/>
      <c r="B24" s="167"/>
      <c r="C24" s="153"/>
      <c r="D24" s="104"/>
      <c r="E24" s="102"/>
      <c r="F24" s="102"/>
      <c r="G24" s="120"/>
      <c r="H24" s="100">
        <f t="shared" ref="H24" si="4">G24*E24</f>
        <v>0</v>
      </c>
      <c r="I24" s="103"/>
    </row>
    <row r="25" spans="1:9" ht="31.75" customHeight="1">
      <c r="A25" s="152" t="s">
        <v>65</v>
      </c>
      <c r="B25" s="167"/>
      <c r="C25" s="153"/>
      <c r="D25" s="99"/>
      <c r="E25" s="102"/>
      <c r="F25" s="102"/>
      <c r="G25" s="120"/>
      <c r="H25" s="100">
        <f>SUM(H18:H23)</f>
        <v>0</v>
      </c>
      <c r="I25" s="103"/>
    </row>
    <row r="26" spans="1:9" ht="30" customHeight="1">
      <c r="A26" s="101"/>
      <c r="B26" s="101"/>
      <c r="C26" s="101"/>
      <c r="D26" s="111"/>
      <c r="E26" s="112"/>
      <c r="F26" s="112"/>
      <c r="G26" s="113"/>
      <c r="H26" s="114"/>
      <c r="I26" s="115" t="s">
        <v>63</v>
      </c>
    </row>
    <row r="27" spans="1:9" ht="27" customHeight="1"/>
    <row r="28" spans="1:9" ht="27" customHeight="1"/>
    <row r="29" spans="1:9" ht="27" customHeight="1"/>
    <row r="30" spans="1:9" ht="27" customHeight="1"/>
    <row r="31" spans="1:9" ht="27" customHeight="1"/>
    <row r="32" spans="1:9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</sheetData>
  <mergeCells count="22">
    <mergeCell ref="A24:C24"/>
    <mergeCell ref="A25:C25"/>
    <mergeCell ref="A22:C22"/>
    <mergeCell ref="A23:C23"/>
    <mergeCell ref="B1:C1"/>
    <mergeCell ref="A2:C2"/>
    <mergeCell ref="A3:C3"/>
    <mergeCell ref="A14:C14"/>
    <mergeCell ref="A7:C7"/>
    <mergeCell ref="A8:C8"/>
    <mergeCell ref="A9:C9"/>
    <mergeCell ref="A4:C4"/>
    <mergeCell ref="A5:C5"/>
    <mergeCell ref="A6:C6"/>
    <mergeCell ref="A10:C10"/>
    <mergeCell ref="A11:C11"/>
    <mergeCell ref="A12:C12"/>
    <mergeCell ref="A17:C17"/>
    <mergeCell ref="A21:C21"/>
    <mergeCell ref="A18:C18"/>
    <mergeCell ref="A19:C19"/>
    <mergeCell ref="A20:C20"/>
  </mergeCells>
  <phoneticPr fontId="10"/>
  <pageMargins left="0.5" right="0.21" top="0.56999999999999995" bottom="0.2" header="0.16" footer="0.16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3"/>
  <sheetData/>
  <phoneticPr fontId="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入力データ</vt:lpstr>
      <vt:lpstr>表　紙</vt:lpstr>
      <vt:lpstr>概要書</vt:lpstr>
      <vt:lpstr>種目別</vt:lpstr>
      <vt:lpstr>科目内訳</vt:lpstr>
      <vt:lpstr>細目別内訳A</vt:lpstr>
      <vt:lpstr>科目内訳!Print_Area</vt:lpstr>
      <vt:lpstr>概要書!Print_Area</vt:lpstr>
      <vt:lpstr>細目別内訳A!Print_Area</vt:lpstr>
      <vt:lpstr>種目別!Print_Area</vt:lpstr>
      <vt:lpstr>'表　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</dc:creator>
  <cp:lastModifiedBy>岸本　真祐</cp:lastModifiedBy>
  <cp:lastPrinted>2026-07-03T09:01:01Z</cp:lastPrinted>
  <dcterms:created xsi:type="dcterms:W3CDTF">1997-08-19T02:05:03Z</dcterms:created>
  <dcterms:modified xsi:type="dcterms:W3CDTF">2026-10-08T07:26:22Z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214878-2297-469e-b7a2-d11a75b0d513_Enabled">
    <vt:lpwstr>true</vt:lpwstr>
  </property>
  <property fmtid="{D5CDD505-2E9C-101B-9397-08002B2CF9AE}" pid="3" name="MSIP_Label_f2214878-2297-469e-b7a2-d11a75b0d513_SetDate">
    <vt:lpwstr>2026-10-08T07:25:56Z</vt:lpwstr>
  </property>
  <property fmtid="{D5CDD505-2E9C-101B-9397-08002B2CF9AE}" pid="4" name="MSIP_Label_f2214878-2297-469e-b7a2-d11a75b0d513_Method">
    <vt:lpwstr>Privileged</vt:lpwstr>
  </property>
  <property fmtid="{D5CDD505-2E9C-101B-9397-08002B2CF9AE}" pid="5" name="MSIP_Label_f2214878-2297-469e-b7a2-d11a75b0d513_Name">
    <vt:lpwstr>一般（公開）</vt:lpwstr>
  </property>
  <property fmtid="{D5CDD505-2E9C-101B-9397-08002B2CF9AE}" pid="6" name="MSIP_Label_f2214878-2297-469e-b7a2-d11a75b0d513_SiteId">
    <vt:lpwstr>dc1d840f-a786-4e2e-8d35-558b6dec87ee</vt:lpwstr>
  </property>
  <property fmtid="{D5CDD505-2E9C-101B-9397-08002B2CF9AE}" pid="7" name="MSIP_Label_f2214878-2297-469e-b7a2-d11a75b0d513_ActionId">
    <vt:lpwstr>6f429e5b-80ab-4eca-8102-688051329039</vt:lpwstr>
  </property>
  <property fmtid="{D5CDD505-2E9C-101B-9397-08002B2CF9AE}" pid="8" name="MSIP_Label_f2214878-2297-469e-b7a2-d11a75b0d513_ContentBits">
    <vt:lpwstr>0</vt:lpwstr>
  </property>
  <property fmtid="{D5CDD505-2E9C-101B-9397-08002B2CF9AE}" pid="9" name="MSIP_Label_f2214878-2297-469e-b7a2-d11a75b0d513_Tag">
    <vt:lpwstr>10, 0, 1, 1</vt:lpwstr>
  </property>
</Properties>
</file>